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chrijames\Documents\"/>
    </mc:Choice>
  </mc:AlternateContent>
  <xr:revisionPtr revIDLastSave="0" documentId="13_ncr:1_{5724C513-FD2C-43CA-9E1F-0A664148AECB}" xr6:coauthVersionLast="47" xr6:coauthVersionMax="47" xr10:uidLastSave="{00000000-0000-0000-0000-000000000000}"/>
  <bookViews>
    <workbookView xWindow="-108" yWindow="-108" windowWidth="23256" windowHeight="12576" tabRatio="669" firstSheet="1" activeTab="7" xr2:uid="{00000000-000D-0000-FFFF-FFFF00000000}"/>
  </bookViews>
  <sheets>
    <sheet name="1. RADC Instructions" sheetId="9" r:id="rId1"/>
    <sheet name="2. Guidance" sheetId="3" r:id="rId2"/>
    <sheet name="3. Input" sheetId="11" r:id="rId3"/>
    <sheet name="4. Example" sheetId="13" r:id="rId4"/>
    <sheet name="5. Omnia Workspaces" sheetId="8" r:id="rId5"/>
    <sheet name="6. EMS-Omnia mapping" sheetId="6" r:id="rId6"/>
    <sheet name="7. Forms and Templates" sheetId="14" r:id="rId7"/>
    <sheet name="Version History" sheetId="16" r:id="rId8"/>
  </sheets>
  <definedNames>
    <definedName name="_xlnm._FilterDatabase" localSheetId="2" hidden="1">'3. Input'!$A$3:$K$557</definedName>
    <definedName name="_xlnm._FilterDatabase" localSheetId="3" hidden="1">'4. Example'!$A$3:$K$558</definedName>
    <definedName name="_xlnm._FilterDatabase" localSheetId="5" hidden="1">'6. EMS-Omnia mapping'!$B$4:$G$143</definedName>
    <definedName name="_xlnm.Print_Titles" localSheetId="2">'3. Input'!$3:$3</definedName>
    <definedName name="_xlnm.Print_Titles" localSheetId="3">'4. Example'!$3:$3</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58" i="11" l="1"/>
  <c r="I558" i="11"/>
  <c r="J558" i="11"/>
  <c r="G559" i="11"/>
  <c r="I559" i="11"/>
  <c r="J559" i="11"/>
  <c r="G560" i="11"/>
  <c r="I560" i="11"/>
  <c r="J560" i="11"/>
  <c r="G561" i="11"/>
  <c r="I561" i="11"/>
  <c r="J561" i="11"/>
  <c r="G562" i="11"/>
  <c r="I562" i="11"/>
  <c r="J562" i="11"/>
  <c r="G563" i="11"/>
  <c r="I563" i="11"/>
  <c r="J563" i="11"/>
  <c r="G564" i="11"/>
  <c r="I564" i="11"/>
  <c r="J564" i="11"/>
  <c r="G565" i="11"/>
  <c r="I565" i="11"/>
  <c r="J565" i="11"/>
  <c r="G566" i="11"/>
  <c r="I566" i="11"/>
  <c r="J566" i="11"/>
  <c r="G567" i="11"/>
  <c r="I567" i="11"/>
  <c r="J567" i="11"/>
  <c r="G568" i="11"/>
  <c r="I568" i="11"/>
  <c r="J568" i="11"/>
  <c r="G569" i="11"/>
  <c r="I569" i="11"/>
  <c r="J569" i="11"/>
  <c r="G570" i="11"/>
  <c r="I570" i="11"/>
  <c r="J570" i="11"/>
  <c r="G571" i="11"/>
  <c r="I571" i="11"/>
  <c r="J571" i="11"/>
  <c r="G572" i="11"/>
  <c r="I572" i="11"/>
  <c r="J572" i="11"/>
  <c r="G573" i="11"/>
  <c r="I573" i="11"/>
  <c r="J573" i="11"/>
  <c r="G574" i="11"/>
  <c r="I574" i="11"/>
  <c r="J574" i="11"/>
  <c r="G575" i="11"/>
  <c r="I575" i="11"/>
  <c r="J575" i="11"/>
  <c r="G576" i="11"/>
  <c r="I576" i="11"/>
  <c r="J576" i="11"/>
  <c r="G577" i="11"/>
  <c r="I577" i="11"/>
  <c r="J577" i="11"/>
  <c r="G578" i="11"/>
  <c r="I578" i="11"/>
  <c r="J578" i="11"/>
  <c r="G579" i="11"/>
  <c r="I579" i="11"/>
  <c r="J579" i="11"/>
  <c r="G580" i="11"/>
  <c r="I580" i="11"/>
  <c r="J580" i="11"/>
  <c r="G581" i="11"/>
  <c r="I581" i="11"/>
  <c r="J581" i="11"/>
  <c r="G582" i="11"/>
  <c r="I582" i="11"/>
  <c r="J582" i="11"/>
  <c r="G583" i="11"/>
  <c r="I583" i="11"/>
  <c r="J583" i="11"/>
  <c r="G584" i="11"/>
  <c r="I584" i="11"/>
  <c r="J584" i="11"/>
  <c r="G585" i="11"/>
  <c r="I585" i="11"/>
  <c r="J585" i="11"/>
  <c r="G586" i="11"/>
  <c r="I586" i="11"/>
  <c r="J586" i="11"/>
  <c r="G587" i="11"/>
  <c r="I587" i="11"/>
  <c r="J587" i="11"/>
  <c r="G588" i="11"/>
  <c r="I588" i="11"/>
  <c r="J588" i="11"/>
  <c r="G589" i="11"/>
  <c r="I589" i="11"/>
  <c r="J589" i="11"/>
  <c r="G590" i="11"/>
  <c r="I590" i="11"/>
  <c r="J590" i="11"/>
  <c r="G591" i="11"/>
  <c r="I591" i="11"/>
  <c r="J591" i="11"/>
  <c r="G592" i="11"/>
  <c r="I592" i="11"/>
  <c r="J592" i="11"/>
  <c r="G593" i="11"/>
  <c r="I593" i="11"/>
  <c r="J593" i="11"/>
  <c r="G594" i="11"/>
  <c r="I594" i="11"/>
  <c r="J594" i="11"/>
  <c r="G595" i="11"/>
  <c r="I595" i="11"/>
  <c r="J595" i="11"/>
  <c r="G596" i="11"/>
  <c r="I596" i="11"/>
  <c r="J596" i="11"/>
  <c r="G597" i="11"/>
  <c r="I597" i="11"/>
  <c r="J597" i="11"/>
  <c r="G598" i="11"/>
  <c r="I598" i="11"/>
  <c r="J598" i="11"/>
  <c r="G599" i="11"/>
  <c r="I599" i="11"/>
  <c r="J599" i="11"/>
  <c r="G600" i="11"/>
  <c r="I600" i="11"/>
  <c r="J600" i="11"/>
  <c r="G601" i="11"/>
  <c r="I601" i="11"/>
  <c r="J601" i="11"/>
  <c r="G602" i="11"/>
  <c r="I602" i="11"/>
  <c r="J602" i="11"/>
  <c r="G603" i="11"/>
  <c r="I603" i="11"/>
  <c r="J603" i="11"/>
  <c r="G604" i="11"/>
  <c r="I604" i="11"/>
  <c r="J604" i="11"/>
  <c r="G605" i="11"/>
  <c r="I605" i="11"/>
  <c r="J605" i="11"/>
  <c r="G606" i="11"/>
  <c r="I606" i="11"/>
  <c r="J606" i="11"/>
  <c r="G607" i="11"/>
  <c r="I607" i="11"/>
  <c r="J607" i="11"/>
  <c r="G608" i="11"/>
  <c r="I608" i="11"/>
  <c r="J608" i="11"/>
  <c r="G609" i="11"/>
  <c r="I609" i="11"/>
  <c r="J609" i="11"/>
  <c r="G610" i="11"/>
  <c r="I610" i="11"/>
  <c r="J610" i="11"/>
  <c r="G611" i="11"/>
  <c r="I611" i="11"/>
  <c r="J611" i="11"/>
  <c r="G612" i="11"/>
  <c r="I612" i="11"/>
  <c r="J612" i="11"/>
  <c r="G613" i="11"/>
  <c r="I613" i="11"/>
  <c r="J613" i="11"/>
  <c r="G614" i="11"/>
  <c r="I614" i="11"/>
  <c r="J614" i="11"/>
  <c r="G615" i="11"/>
  <c r="I615" i="11"/>
  <c r="J615" i="11"/>
  <c r="G616" i="11"/>
  <c r="I616" i="11"/>
  <c r="J616" i="11"/>
  <c r="G617" i="11"/>
  <c r="I617" i="11"/>
  <c r="J617" i="11"/>
  <c r="G618" i="11"/>
  <c r="I618" i="11"/>
  <c r="J618" i="11"/>
  <c r="G619" i="11"/>
  <c r="I619" i="11"/>
  <c r="J619" i="11"/>
  <c r="G620" i="11"/>
  <c r="I620" i="11"/>
  <c r="J620" i="11"/>
  <c r="G621" i="11"/>
  <c r="I621" i="11"/>
  <c r="J621" i="11"/>
  <c r="G622" i="11"/>
  <c r="I622" i="11"/>
  <c r="J622" i="11"/>
  <c r="G623" i="11"/>
  <c r="I623" i="11"/>
  <c r="J623" i="11"/>
  <c r="G624" i="11"/>
  <c r="I624" i="11"/>
  <c r="J624" i="11"/>
  <c r="G625" i="11"/>
  <c r="I625" i="11"/>
  <c r="J625" i="11"/>
  <c r="G626" i="11"/>
  <c r="I626" i="11"/>
  <c r="J626" i="11"/>
  <c r="G627" i="11"/>
  <c r="I627" i="11"/>
  <c r="J627" i="11"/>
  <c r="G628" i="11"/>
  <c r="I628" i="11"/>
  <c r="J628" i="11"/>
  <c r="G629" i="11"/>
  <c r="I629" i="11"/>
  <c r="J629" i="11"/>
  <c r="G630" i="11"/>
  <c r="I630" i="11"/>
  <c r="J630" i="11"/>
  <c r="G631" i="11"/>
  <c r="I631" i="11"/>
  <c r="J631" i="11"/>
  <c r="G632" i="11"/>
  <c r="I632" i="11"/>
  <c r="J632" i="11"/>
  <c r="G633" i="11"/>
  <c r="I633" i="11"/>
  <c r="J633" i="11"/>
  <c r="G634" i="11"/>
  <c r="I634" i="11"/>
  <c r="J634" i="11"/>
  <c r="G635" i="11"/>
  <c r="I635" i="11"/>
  <c r="J635" i="11"/>
  <c r="G636" i="11"/>
  <c r="I636" i="11"/>
  <c r="J636" i="11"/>
  <c r="G637" i="11"/>
  <c r="I637" i="11"/>
  <c r="J637" i="11"/>
  <c r="G638" i="11"/>
  <c r="I638" i="11"/>
  <c r="J638" i="11"/>
  <c r="G639" i="11"/>
  <c r="I639" i="11"/>
  <c r="J639" i="11"/>
  <c r="G640" i="11"/>
  <c r="I640" i="11"/>
  <c r="J640" i="11"/>
  <c r="G641" i="11"/>
  <c r="I641" i="11"/>
  <c r="J641" i="11"/>
  <c r="G642" i="11"/>
  <c r="I642" i="11"/>
  <c r="J642" i="11"/>
  <c r="G643" i="11"/>
  <c r="I643" i="11"/>
  <c r="J643" i="11"/>
  <c r="G644" i="11"/>
  <c r="I644" i="11"/>
  <c r="J644" i="11"/>
  <c r="G645" i="11"/>
  <c r="I645" i="11"/>
  <c r="J645" i="11"/>
  <c r="G646" i="11"/>
  <c r="I646" i="11"/>
  <c r="J646" i="11"/>
  <c r="G647" i="11"/>
  <c r="I647" i="11"/>
  <c r="J647" i="11"/>
  <c r="G648" i="11"/>
  <c r="I648" i="11"/>
  <c r="J648" i="11"/>
  <c r="G649" i="11"/>
  <c r="I649" i="11"/>
  <c r="J649" i="11"/>
  <c r="G650" i="11"/>
  <c r="I650" i="11"/>
  <c r="J650" i="11"/>
  <c r="G651" i="11"/>
  <c r="I651" i="11"/>
  <c r="J651" i="11"/>
  <c r="G652" i="11"/>
  <c r="I652" i="11"/>
  <c r="J652" i="11"/>
  <c r="G653" i="11"/>
  <c r="I653" i="11"/>
  <c r="J653" i="11"/>
  <c r="G654" i="11"/>
  <c r="I654" i="11"/>
  <c r="J654" i="11"/>
  <c r="G655" i="11"/>
  <c r="I655" i="11"/>
  <c r="J655" i="11"/>
  <c r="G656" i="11"/>
  <c r="I656" i="11"/>
  <c r="J656" i="11"/>
  <c r="G657" i="11"/>
  <c r="I657" i="11"/>
  <c r="J657" i="11"/>
  <c r="G658" i="11"/>
  <c r="I658" i="11"/>
  <c r="J658" i="11"/>
  <c r="G659" i="11"/>
  <c r="I659" i="11"/>
  <c r="J659" i="11"/>
  <c r="G660" i="11"/>
  <c r="I660" i="11"/>
  <c r="J660" i="11"/>
  <c r="G661" i="11"/>
  <c r="I661" i="11"/>
  <c r="J661" i="11"/>
  <c r="G662" i="11"/>
  <c r="I662" i="11"/>
  <c r="J662" i="11"/>
  <c r="G663" i="11"/>
  <c r="I663" i="11"/>
  <c r="J663" i="11"/>
  <c r="G664" i="11"/>
  <c r="I664" i="11"/>
  <c r="J664" i="11"/>
  <c r="G665" i="11"/>
  <c r="I665" i="11"/>
  <c r="J665" i="11"/>
  <c r="G666" i="11"/>
  <c r="I666" i="11"/>
  <c r="J666" i="11"/>
  <c r="G667" i="11"/>
  <c r="I667" i="11"/>
  <c r="J667" i="11"/>
  <c r="G668" i="11"/>
  <c r="I668" i="11"/>
  <c r="J668" i="11"/>
  <c r="G669" i="11"/>
  <c r="I669" i="11"/>
  <c r="J669" i="11"/>
  <c r="G670" i="11"/>
  <c r="I670" i="11"/>
  <c r="J670" i="11"/>
  <c r="G671" i="11"/>
  <c r="I671" i="11"/>
  <c r="J671" i="11"/>
  <c r="G672" i="11"/>
  <c r="I672" i="11"/>
  <c r="J672" i="11"/>
  <c r="G673" i="11"/>
  <c r="I673" i="11"/>
  <c r="J673" i="11"/>
  <c r="G674" i="11"/>
  <c r="I674" i="11"/>
  <c r="J674" i="11"/>
  <c r="G675" i="11"/>
  <c r="I675" i="11"/>
  <c r="J675" i="11"/>
  <c r="G676" i="11"/>
  <c r="I676" i="11"/>
  <c r="J676" i="11"/>
  <c r="G677" i="11"/>
  <c r="I677" i="11"/>
  <c r="J677" i="11"/>
  <c r="G678" i="11"/>
  <c r="I678" i="11"/>
  <c r="J678" i="11"/>
  <c r="G679" i="11"/>
  <c r="I679" i="11"/>
  <c r="J679" i="11"/>
  <c r="G680" i="11"/>
  <c r="I680" i="11"/>
  <c r="J680" i="11"/>
  <c r="G681" i="11"/>
  <c r="I681" i="11"/>
  <c r="J681" i="11"/>
  <c r="G682" i="11"/>
  <c r="I682" i="11"/>
  <c r="J682" i="11"/>
  <c r="G683" i="11"/>
  <c r="I683" i="11"/>
  <c r="J683" i="11"/>
  <c r="G684" i="11"/>
  <c r="I684" i="11"/>
  <c r="J684" i="11"/>
  <c r="G685" i="11"/>
  <c r="I685" i="11"/>
  <c r="J685" i="11"/>
  <c r="G686" i="11"/>
  <c r="I686" i="11"/>
  <c r="J686" i="11"/>
  <c r="G687" i="11"/>
  <c r="I687" i="11"/>
  <c r="J687" i="11"/>
  <c r="G688" i="11"/>
  <c r="I688" i="11"/>
  <c r="J688" i="11"/>
  <c r="G689" i="11"/>
  <c r="I689" i="11"/>
  <c r="J689" i="11"/>
  <c r="G690" i="11"/>
  <c r="I690" i="11"/>
  <c r="J690" i="11"/>
  <c r="G691" i="11"/>
  <c r="I691" i="11"/>
  <c r="J691" i="11"/>
  <c r="G692" i="11"/>
  <c r="I692" i="11"/>
  <c r="J692" i="11"/>
  <c r="G693" i="11"/>
  <c r="I693" i="11"/>
  <c r="J693" i="11"/>
  <c r="G694" i="11"/>
  <c r="I694" i="11"/>
  <c r="J694" i="11"/>
  <c r="G695" i="11"/>
  <c r="I695" i="11"/>
  <c r="J695" i="11"/>
  <c r="G696" i="11"/>
  <c r="I696" i="11"/>
  <c r="J696" i="11"/>
  <c r="G697" i="11"/>
  <c r="I697" i="11"/>
  <c r="J697" i="11"/>
  <c r="G698" i="11"/>
  <c r="I698" i="11"/>
  <c r="J698" i="11"/>
  <c r="G699" i="11"/>
  <c r="I699" i="11"/>
  <c r="J699" i="11"/>
  <c r="G700" i="11"/>
  <c r="I700" i="11"/>
  <c r="J700" i="11"/>
  <c r="G701" i="11"/>
  <c r="I701" i="11"/>
  <c r="J701" i="11"/>
  <c r="G702" i="11"/>
  <c r="I702" i="11"/>
  <c r="J702" i="11"/>
  <c r="G703" i="11"/>
  <c r="I703" i="11"/>
  <c r="J703" i="11"/>
  <c r="G704" i="11"/>
  <c r="I704" i="11"/>
  <c r="J704" i="11"/>
  <c r="G705" i="11"/>
  <c r="I705" i="11"/>
  <c r="J705" i="11"/>
  <c r="G706" i="11"/>
  <c r="I706" i="11"/>
  <c r="J706" i="11"/>
  <c r="G707" i="11"/>
  <c r="I707" i="11"/>
  <c r="J707" i="11"/>
  <c r="G708" i="11"/>
  <c r="I708" i="11"/>
  <c r="J708" i="11"/>
  <c r="G709" i="11"/>
  <c r="I709" i="11"/>
  <c r="J709" i="11"/>
  <c r="G710" i="11"/>
  <c r="I710" i="11"/>
  <c r="J710" i="11"/>
  <c r="G711" i="11"/>
  <c r="I711" i="11"/>
  <c r="J711" i="11"/>
  <c r="G712" i="11"/>
  <c r="I712" i="11"/>
  <c r="J712" i="11"/>
  <c r="G713" i="11"/>
  <c r="I713" i="11"/>
  <c r="J713" i="11"/>
  <c r="G714" i="11"/>
  <c r="I714" i="11"/>
  <c r="J714" i="11"/>
  <c r="G715" i="11"/>
  <c r="I715" i="11"/>
  <c r="J715" i="11"/>
  <c r="G716" i="11"/>
  <c r="I716" i="11"/>
  <c r="J716" i="11"/>
  <c r="G717" i="11"/>
  <c r="I717" i="11"/>
  <c r="J717" i="11"/>
  <c r="G718" i="11"/>
  <c r="I718" i="11"/>
  <c r="J718" i="11"/>
  <c r="G719" i="11"/>
  <c r="I719" i="11"/>
  <c r="J719" i="11"/>
  <c r="G720" i="11"/>
  <c r="I720" i="11"/>
  <c r="J720" i="11"/>
  <c r="G721" i="11"/>
  <c r="I721" i="11"/>
  <c r="J721" i="11"/>
  <c r="G722" i="11"/>
  <c r="I722" i="11"/>
  <c r="J722" i="11"/>
  <c r="G723" i="11"/>
  <c r="I723" i="11"/>
  <c r="J723" i="11"/>
  <c r="G724" i="11"/>
  <c r="I724" i="11"/>
  <c r="J724" i="11"/>
  <c r="G725" i="11"/>
  <c r="I725" i="11"/>
  <c r="J725" i="11"/>
  <c r="G726" i="11"/>
  <c r="I726" i="11"/>
  <c r="J726" i="11"/>
  <c r="G727" i="11"/>
  <c r="I727" i="11"/>
  <c r="J727" i="11"/>
  <c r="G728" i="11"/>
  <c r="I728" i="11"/>
  <c r="J728" i="11"/>
  <c r="G729" i="11"/>
  <c r="I729" i="11"/>
  <c r="J729" i="11"/>
  <c r="G730" i="11"/>
  <c r="I730" i="11"/>
  <c r="J730" i="11"/>
  <c r="G731" i="11"/>
  <c r="I731" i="11"/>
  <c r="J731" i="11"/>
  <c r="G732" i="11"/>
  <c r="I732" i="11"/>
  <c r="J732" i="11"/>
  <c r="G733" i="11"/>
  <c r="I733" i="11"/>
  <c r="J733" i="11"/>
  <c r="G734" i="11"/>
  <c r="I734" i="11"/>
  <c r="J734" i="11"/>
  <c r="G735" i="11"/>
  <c r="I735" i="11"/>
  <c r="J735" i="11"/>
  <c r="G736" i="11"/>
  <c r="I736" i="11"/>
  <c r="J736" i="11"/>
  <c r="G737" i="11"/>
  <c r="I737" i="11"/>
  <c r="J737" i="11"/>
  <c r="G738" i="11"/>
  <c r="I738" i="11"/>
  <c r="J738" i="11"/>
  <c r="G739" i="11"/>
  <c r="I739" i="11"/>
  <c r="J739" i="11"/>
  <c r="G740" i="11"/>
  <c r="I740" i="11"/>
  <c r="J740" i="11"/>
  <c r="G741" i="11"/>
  <c r="I741" i="11"/>
  <c r="J741" i="11"/>
  <c r="G742" i="11"/>
  <c r="I742" i="11"/>
  <c r="J742" i="11"/>
  <c r="G743" i="11"/>
  <c r="I743" i="11"/>
  <c r="J743" i="11"/>
  <c r="G744" i="11"/>
  <c r="I744" i="11"/>
  <c r="J744" i="11"/>
  <c r="G745" i="11"/>
  <c r="I745" i="11"/>
  <c r="J745" i="11"/>
  <c r="G746" i="11"/>
  <c r="I746" i="11"/>
  <c r="J746" i="11"/>
  <c r="G747" i="11"/>
  <c r="I747" i="11"/>
  <c r="J747" i="11"/>
  <c r="G748" i="11"/>
  <c r="I748" i="11"/>
  <c r="J748" i="11"/>
  <c r="G749" i="11"/>
  <c r="I749" i="11"/>
  <c r="J749" i="11"/>
  <c r="G750" i="11"/>
  <c r="I750" i="11"/>
  <c r="J750" i="11"/>
  <c r="G751" i="11"/>
  <c r="I751" i="11"/>
  <c r="J751" i="11"/>
  <c r="G752" i="11"/>
  <c r="I752" i="11"/>
  <c r="J752" i="11"/>
  <c r="G753" i="11"/>
  <c r="I753" i="11"/>
  <c r="J753" i="11"/>
  <c r="G754" i="11"/>
  <c r="I754" i="11"/>
  <c r="J754" i="11"/>
  <c r="G755" i="11"/>
  <c r="I755" i="11"/>
  <c r="J755" i="11"/>
  <c r="G756" i="11"/>
  <c r="I756" i="11"/>
  <c r="J756" i="11"/>
  <c r="G757" i="11"/>
  <c r="I757" i="11"/>
  <c r="J757" i="11"/>
  <c r="G758" i="11"/>
  <c r="I758" i="11"/>
  <c r="J758" i="11"/>
  <c r="G759" i="11"/>
  <c r="I759" i="11"/>
  <c r="J759" i="11"/>
  <c r="G760" i="11"/>
  <c r="I760" i="11"/>
  <c r="J760" i="11"/>
  <c r="G761" i="11"/>
  <c r="I761" i="11"/>
  <c r="J761" i="11"/>
  <c r="G762" i="11"/>
  <c r="I762" i="11"/>
  <c r="J762" i="11"/>
  <c r="G763" i="11"/>
  <c r="I763" i="11"/>
  <c r="J763" i="11"/>
  <c r="G764" i="11"/>
  <c r="I764" i="11"/>
  <c r="J764" i="11"/>
  <c r="G765" i="11"/>
  <c r="I765" i="11"/>
  <c r="J765" i="11"/>
  <c r="G766" i="11"/>
  <c r="I766" i="11"/>
  <c r="J766" i="11"/>
  <c r="G767" i="11"/>
  <c r="I767" i="11"/>
  <c r="J767" i="11"/>
  <c r="G768" i="11"/>
  <c r="I768" i="11"/>
  <c r="J768" i="11"/>
  <c r="G769" i="11"/>
  <c r="I769" i="11"/>
  <c r="J769" i="11"/>
  <c r="G770" i="11"/>
  <c r="I770" i="11"/>
  <c r="J770" i="11"/>
  <c r="G771" i="11"/>
  <c r="I771" i="11"/>
  <c r="J771" i="11"/>
  <c r="G772" i="11"/>
  <c r="I772" i="11"/>
  <c r="J772" i="11"/>
  <c r="G773" i="11"/>
  <c r="I773" i="11"/>
  <c r="J773" i="11"/>
  <c r="G774" i="11"/>
  <c r="I774" i="11"/>
  <c r="J774" i="11"/>
  <c r="G775" i="11"/>
  <c r="I775" i="11"/>
  <c r="J775" i="11"/>
  <c r="G776" i="11"/>
  <c r="I776" i="11"/>
  <c r="J776" i="11"/>
  <c r="G777" i="11"/>
  <c r="I777" i="11"/>
  <c r="J777" i="11"/>
  <c r="G778" i="11"/>
  <c r="I778" i="11"/>
  <c r="J778" i="11"/>
  <c r="G779" i="11"/>
  <c r="I779" i="11"/>
  <c r="J779" i="11"/>
  <c r="G780" i="11"/>
  <c r="I780" i="11"/>
  <c r="J780" i="11"/>
  <c r="G781" i="11"/>
  <c r="I781" i="11"/>
  <c r="J781" i="11"/>
  <c r="G782" i="11"/>
  <c r="I782" i="11"/>
  <c r="J782" i="11"/>
  <c r="G783" i="11"/>
  <c r="I783" i="11"/>
  <c r="J783" i="11"/>
  <c r="G784" i="11"/>
  <c r="I784" i="11"/>
  <c r="J784" i="11"/>
  <c r="G785" i="11"/>
  <c r="I785" i="11"/>
  <c r="J785" i="11"/>
  <c r="G786" i="11"/>
  <c r="I786" i="11"/>
  <c r="J786" i="11"/>
  <c r="G787" i="11"/>
  <c r="I787" i="11"/>
  <c r="J787" i="11"/>
  <c r="G788" i="11"/>
  <c r="I788" i="11"/>
  <c r="J788" i="11"/>
  <c r="G789" i="11"/>
  <c r="I789" i="11"/>
  <c r="J789" i="11"/>
  <c r="G790" i="11"/>
  <c r="I790" i="11"/>
  <c r="J790" i="11"/>
  <c r="G791" i="11"/>
  <c r="I791" i="11"/>
  <c r="J791" i="11"/>
  <c r="G792" i="11"/>
  <c r="I792" i="11"/>
  <c r="J792" i="11"/>
  <c r="G793" i="11"/>
  <c r="I793" i="11"/>
  <c r="J793" i="11"/>
  <c r="G794" i="11"/>
  <c r="I794" i="11"/>
  <c r="J794" i="11"/>
  <c r="G795" i="11"/>
  <c r="I795" i="11"/>
  <c r="J795" i="11"/>
  <c r="G796" i="11"/>
  <c r="I796" i="11"/>
  <c r="J796" i="11"/>
  <c r="G797" i="11"/>
  <c r="I797" i="11"/>
  <c r="J797" i="11"/>
  <c r="G798" i="11"/>
  <c r="I798" i="11"/>
  <c r="J798" i="11"/>
  <c r="G799" i="11"/>
  <c r="I799" i="11"/>
  <c r="J799" i="11"/>
  <c r="G800" i="11"/>
  <c r="I800" i="11"/>
  <c r="J800" i="11"/>
  <c r="G801" i="11"/>
  <c r="I801" i="11"/>
  <c r="J801" i="11"/>
  <c r="G802" i="11"/>
  <c r="I802" i="11"/>
  <c r="J802" i="11"/>
  <c r="G803" i="11"/>
  <c r="I803" i="11"/>
  <c r="J803" i="11"/>
  <c r="G804" i="11"/>
  <c r="I804" i="11"/>
  <c r="J804" i="11"/>
  <c r="G805" i="11"/>
  <c r="I805" i="11"/>
  <c r="J805" i="11"/>
  <c r="G806" i="11"/>
  <c r="I806" i="11"/>
  <c r="J806" i="11"/>
  <c r="G807" i="11"/>
  <c r="I807" i="11"/>
  <c r="J807" i="11"/>
  <c r="G808" i="11"/>
  <c r="I808" i="11"/>
  <c r="J808" i="11"/>
  <c r="G809" i="11"/>
  <c r="I809" i="11"/>
  <c r="J809" i="11"/>
  <c r="G810" i="11"/>
  <c r="I810" i="11"/>
  <c r="J810" i="11"/>
  <c r="G811" i="11"/>
  <c r="I811" i="11"/>
  <c r="J811" i="11"/>
  <c r="G812" i="11"/>
  <c r="I812" i="11"/>
  <c r="J812" i="11"/>
  <c r="G813" i="11"/>
  <c r="I813" i="11"/>
  <c r="J813" i="11"/>
  <c r="G814" i="11"/>
  <c r="I814" i="11"/>
  <c r="J814" i="11"/>
  <c r="G815" i="11"/>
  <c r="I815" i="11"/>
  <c r="J815" i="11"/>
  <c r="G816" i="11"/>
  <c r="I816" i="11"/>
  <c r="J816" i="11"/>
  <c r="G817" i="11"/>
  <c r="I817" i="11"/>
  <c r="J817" i="11"/>
  <c r="G818" i="11"/>
  <c r="I818" i="11"/>
  <c r="J818" i="11"/>
  <c r="G819" i="11"/>
  <c r="I819" i="11"/>
  <c r="J819" i="11"/>
  <c r="G820" i="11"/>
  <c r="I820" i="11"/>
  <c r="J820" i="11"/>
  <c r="G821" i="11"/>
  <c r="I821" i="11"/>
  <c r="J821" i="11"/>
  <c r="G822" i="11"/>
  <c r="I822" i="11"/>
  <c r="J822" i="11"/>
  <c r="G823" i="11"/>
  <c r="I823" i="11"/>
  <c r="J823" i="11"/>
  <c r="G824" i="11"/>
  <c r="I824" i="11"/>
  <c r="J824" i="11"/>
  <c r="G825" i="11"/>
  <c r="I825" i="11"/>
  <c r="J825" i="11"/>
  <c r="G826" i="11"/>
  <c r="I826" i="11"/>
  <c r="J826" i="11"/>
  <c r="G827" i="11"/>
  <c r="I827" i="11"/>
  <c r="J827" i="11"/>
  <c r="G828" i="11"/>
  <c r="I828" i="11"/>
  <c r="J828" i="11"/>
  <c r="G829" i="11"/>
  <c r="I829" i="11"/>
  <c r="J829" i="11"/>
  <c r="G830" i="11"/>
  <c r="I830" i="11"/>
  <c r="J830" i="11"/>
  <c r="G831" i="11"/>
  <c r="I831" i="11"/>
  <c r="J831" i="11"/>
  <c r="G832" i="11"/>
  <c r="I832" i="11"/>
  <c r="J832" i="11"/>
  <c r="G833" i="11"/>
  <c r="I833" i="11"/>
  <c r="J833" i="11"/>
  <c r="G834" i="11"/>
  <c r="I834" i="11"/>
  <c r="J834" i="11"/>
  <c r="G835" i="11"/>
  <c r="I835" i="11"/>
  <c r="J835" i="11"/>
  <c r="G836" i="11"/>
  <c r="I836" i="11"/>
  <c r="J836" i="11"/>
  <c r="G837" i="11"/>
  <c r="I837" i="11"/>
  <c r="J837" i="11"/>
  <c r="G838" i="11"/>
  <c r="I838" i="11"/>
  <c r="J838" i="11"/>
  <c r="G839" i="11"/>
  <c r="I839" i="11"/>
  <c r="J839" i="11"/>
  <c r="G840" i="11"/>
  <c r="I840" i="11"/>
  <c r="J840" i="11"/>
  <c r="G841" i="11"/>
  <c r="I841" i="11"/>
  <c r="J841" i="11"/>
  <c r="G842" i="11"/>
  <c r="I842" i="11"/>
  <c r="J842" i="11"/>
  <c r="G843" i="11"/>
  <c r="I843" i="11"/>
  <c r="J843" i="11"/>
  <c r="G844" i="11"/>
  <c r="I844" i="11"/>
  <c r="J844" i="11"/>
  <c r="G845" i="11"/>
  <c r="I845" i="11"/>
  <c r="J845" i="11"/>
  <c r="G846" i="11"/>
  <c r="I846" i="11"/>
  <c r="J846" i="11"/>
  <c r="G847" i="11"/>
  <c r="I847" i="11"/>
  <c r="J847" i="11"/>
  <c r="G848" i="11"/>
  <c r="I848" i="11"/>
  <c r="J848" i="11"/>
  <c r="G849" i="11"/>
  <c r="I849" i="11"/>
  <c r="J849" i="11"/>
  <c r="G850" i="11"/>
  <c r="I850" i="11"/>
  <c r="J850" i="11"/>
  <c r="G851" i="11"/>
  <c r="I851" i="11"/>
  <c r="J851" i="11"/>
  <c r="G852" i="11"/>
  <c r="I852" i="11"/>
  <c r="J852" i="11"/>
  <c r="G853" i="11"/>
  <c r="I853" i="11"/>
  <c r="J853" i="11"/>
  <c r="G854" i="11"/>
  <c r="I854" i="11"/>
  <c r="J854" i="11"/>
  <c r="G855" i="11"/>
  <c r="I855" i="11"/>
  <c r="J855" i="11"/>
  <c r="G856" i="11"/>
  <c r="I856" i="11"/>
  <c r="J856" i="11"/>
  <c r="G857" i="11"/>
  <c r="I857" i="11"/>
  <c r="J857" i="11"/>
  <c r="G858" i="11"/>
  <c r="I858" i="11"/>
  <c r="J858" i="11"/>
  <c r="G859" i="11"/>
  <c r="I859" i="11"/>
  <c r="J859" i="11"/>
  <c r="G860" i="11"/>
  <c r="I860" i="11"/>
  <c r="J860" i="11"/>
  <c r="G861" i="11"/>
  <c r="I861" i="11"/>
  <c r="J861" i="11"/>
  <c r="G862" i="11"/>
  <c r="I862" i="11"/>
  <c r="J862" i="11"/>
  <c r="G863" i="11"/>
  <c r="I863" i="11"/>
  <c r="J863" i="11"/>
  <c r="G864" i="11"/>
  <c r="I864" i="11"/>
  <c r="J864" i="11"/>
  <c r="G865" i="11"/>
  <c r="I865" i="11"/>
  <c r="J865" i="11"/>
  <c r="G866" i="11"/>
  <c r="I866" i="11"/>
  <c r="J866" i="11"/>
  <c r="G867" i="11"/>
  <c r="I867" i="11"/>
  <c r="J867" i="11"/>
  <c r="G868" i="11"/>
  <c r="I868" i="11"/>
  <c r="J868" i="11"/>
  <c r="G869" i="11"/>
  <c r="I869" i="11"/>
  <c r="J869" i="11"/>
  <c r="G870" i="11"/>
  <c r="I870" i="11"/>
  <c r="J870" i="11"/>
  <c r="G871" i="11"/>
  <c r="I871" i="11"/>
  <c r="J871" i="11"/>
  <c r="G872" i="11"/>
  <c r="I872" i="11"/>
  <c r="J872" i="11"/>
  <c r="G873" i="11"/>
  <c r="I873" i="11"/>
  <c r="J873" i="11"/>
  <c r="G874" i="11"/>
  <c r="I874" i="11"/>
  <c r="J874" i="11"/>
  <c r="G875" i="11"/>
  <c r="I875" i="11"/>
  <c r="J875" i="11"/>
  <c r="G876" i="11"/>
  <c r="I876" i="11"/>
  <c r="J876" i="11"/>
  <c r="G877" i="11"/>
  <c r="I877" i="11"/>
  <c r="J877" i="11"/>
  <c r="G878" i="11"/>
  <c r="I878" i="11"/>
  <c r="J878" i="11"/>
  <c r="G879" i="11"/>
  <c r="I879" i="11"/>
  <c r="J879" i="11"/>
  <c r="G880" i="11"/>
  <c r="I880" i="11"/>
  <c r="J880" i="11"/>
  <c r="G881" i="11"/>
  <c r="I881" i="11"/>
  <c r="J881" i="11"/>
  <c r="G882" i="11"/>
  <c r="I882" i="11"/>
  <c r="J882" i="11"/>
  <c r="G883" i="11"/>
  <c r="I883" i="11"/>
  <c r="J883" i="11"/>
  <c r="G884" i="11"/>
  <c r="I884" i="11"/>
  <c r="J884" i="11"/>
  <c r="G885" i="11"/>
  <c r="I885" i="11"/>
  <c r="J885" i="11"/>
  <c r="G886" i="11"/>
  <c r="I886" i="11"/>
  <c r="J886" i="11"/>
  <c r="G887" i="11"/>
  <c r="I887" i="11"/>
  <c r="J887" i="11"/>
  <c r="G888" i="11"/>
  <c r="I888" i="11"/>
  <c r="J888" i="11"/>
  <c r="G889" i="11"/>
  <c r="I889" i="11"/>
  <c r="J889" i="11"/>
  <c r="G890" i="11"/>
  <c r="I890" i="11"/>
  <c r="J890" i="11"/>
  <c r="G891" i="11"/>
  <c r="I891" i="11"/>
  <c r="J891" i="11"/>
  <c r="G892" i="11"/>
  <c r="I892" i="11"/>
  <c r="J892" i="11"/>
  <c r="G893" i="11"/>
  <c r="I893" i="11"/>
  <c r="J893" i="11"/>
  <c r="G894" i="11"/>
  <c r="I894" i="11"/>
  <c r="J894" i="11"/>
  <c r="G895" i="11"/>
  <c r="I895" i="11"/>
  <c r="J895" i="11"/>
  <c r="G896" i="11"/>
  <c r="I896" i="11"/>
  <c r="J896" i="11"/>
  <c r="G897" i="11"/>
  <c r="I897" i="11"/>
  <c r="J897" i="11"/>
  <c r="G898" i="11"/>
  <c r="I898" i="11"/>
  <c r="J898" i="11"/>
  <c r="G899" i="11"/>
  <c r="I899" i="11"/>
  <c r="J899" i="11"/>
  <c r="G900" i="11"/>
  <c r="I900" i="11"/>
  <c r="J900" i="11"/>
  <c r="G901" i="11"/>
  <c r="I901" i="11"/>
  <c r="J901" i="11"/>
  <c r="G902" i="11"/>
  <c r="I902" i="11"/>
  <c r="J902" i="11"/>
  <c r="G903" i="11"/>
  <c r="I903" i="11"/>
  <c r="J903" i="11"/>
  <c r="G904" i="11"/>
  <c r="I904" i="11"/>
  <c r="J904" i="11"/>
  <c r="G905" i="11"/>
  <c r="I905" i="11"/>
  <c r="J905" i="11"/>
  <c r="G906" i="11"/>
  <c r="I906" i="11"/>
  <c r="J906" i="11"/>
  <c r="G907" i="11"/>
  <c r="I907" i="11"/>
  <c r="J907" i="11"/>
  <c r="G908" i="11"/>
  <c r="I908" i="11"/>
  <c r="J908" i="11"/>
  <c r="G909" i="11"/>
  <c r="I909" i="11"/>
  <c r="J909" i="11"/>
  <c r="G910" i="11"/>
  <c r="I910" i="11"/>
  <c r="J910" i="11"/>
  <c r="G911" i="11"/>
  <c r="I911" i="11"/>
  <c r="J911" i="11"/>
  <c r="G912" i="11"/>
  <c r="I912" i="11"/>
  <c r="J912" i="11"/>
  <c r="G913" i="11"/>
  <c r="I913" i="11"/>
  <c r="J913" i="11"/>
  <c r="G914" i="11"/>
  <c r="I914" i="11"/>
  <c r="J914" i="11"/>
  <c r="G915" i="11"/>
  <c r="I915" i="11"/>
  <c r="J915" i="11"/>
  <c r="G916" i="11"/>
  <c r="I916" i="11"/>
  <c r="J916" i="11"/>
  <c r="G917" i="11"/>
  <c r="I917" i="11"/>
  <c r="J917" i="11"/>
  <c r="G918" i="11"/>
  <c r="I918" i="11"/>
  <c r="J918" i="11"/>
  <c r="G919" i="11"/>
  <c r="I919" i="11"/>
  <c r="J919" i="11"/>
  <c r="G920" i="11"/>
  <c r="I920" i="11"/>
  <c r="J920" i="11"/>
  <c r="G921" i="11"/>
  <c r="I921" i="11"/>
  <c r="J921" i="11"/>
  <c r="G922" i="11"/>
  <c r="I922" i="11"/>
  <c r="J922" i="11"/>
  <c r="G923" i="11"/>
  <c r="I923" i="11"/>
  <c r="J923" i="11"/>
  <c r="G924" i="11"/>
  <c r="I924" i="11"/>
  <c r="J924" i="11"/>
  <c r="G925" i="11"/>
  <c r="I925" i="11"/>
  <c r="J925" i="11"/>
  <c r="G926" i="11"/>
  <c r="I926" i="11"/>
  <c r="J926" i="11"/>
  <c r="G927" i="11"/>
  <c r="I927" i="11"/>
  <c r="J927" i="11"/>
  <c r="G928" i="11"/>
  <c r="I928" i="11"/>
  <c r="J928" i="11"/>
  <c r="G929" i="11"/>
  <c r="I929" i="11"/>
  <c r="J929" i="11"/>
  <c r="G930" i="11"/>
  <c r="I930" i="11"/>
  <c r="J930" i="11"/>
  <c r="G931" i="11"/>
  <c r="I931" i="11"/>
  <c r="J931" i="11"/>
  <c r="G932" i="11"/>
  <c r="I932" i="11"/>
  <c r="J932" i="11"/>
  <c r="G933" i="11"/>
  <c r="I933" i="11"/>
  <c r="J933" i="11"/>
  <c r="G934" i="11"/>
  <c r="I934" i="11"/>
  <c r="J934" i="11"/>
  <c r="G935" i="11"/>
  <c r="I935" i="11"/>
  <c r="J935" i="11"/>
  <c r="G936" i="11"/>
  <c r="I936" i="11"/>
  <c r="J936" i="11"/>
  <c r="G937" i="11"/>
  <c r="I937" i="11"/>
  <c r="J937" i="11"/>
  <c r="G938" i="11"/>
  <c r="I938" i="11"/>
  <c r="J938" i="11"/>
  <c r="G939" i="11"/>
  <c r="I939" i="11"/>
  <c r="J939" i="11"/>
  <c r="G940" i="11"/>
  <c r="I940" i="11"/>
  <c r="J940" i="11"/>
  <c r="G941" i="11"/>
  <c r="I941" i="11"/>
  <c r="J941" i="11"/>
  <c r="G942" i="11"/>
  <c r="I942" i="11"/>
  <c r="J942" i="11"/>
  <c r="G943" i="11"/>
  <c r="I943" i="11"/>
  <c r="J943" i="11"/>
  <c r="G944" i="11"/>
  <c r="I944" i="11"/>
  <c r="J944" i="11"/>
  <c r="G945" i="11"/>
  <c r="I945" i="11"/>
  <c r="J945" i="11"/>
  <c r="G946" i="11"/>
  <c r="I946" i="11"/>
  <c r="J946" i="11"/>
  <c r="G947" i="11"/>
  <c r="I947" i="11"/>
  <c r="J947" i="11"/>
  <c r="G948" i="11"/>
  <c r="I948" i="11"/>
  <c r="J948" i="11"/>
  <c r="G949" i="11"/>
  <c r="I949" i="11"/>
  <c r="J949" i="11"/>
  <c r="G950" i="11"/>
  <c r="I950" i="11"/>
  <c r="J950" i="11"/>
  <c r="G951" i="11"/>
  <c r="I951" i="11"/>
  <c r="J951" i="11"/>
  <c r="G952" i="11"/>
  <c r="I952" i="11"/>
  <c r="J952" i="11"/>
  <c r="G953" i="11"/>
  <c r="I953" i="11"/>
  <c r="J953" i="11"/>
  <c r="G954" i="11"/>
  <c r="I954" i="11"/>
  <c r="J954" i="11"/>
  <c r="G955" i="11"/>
  <c r="I955" i="11"/>
  <c r="J955" i="11"/>
  <c r="G956" i="11"/>
  <c r="I956" i="11"/>
  <c r="J956" i="11"/>
  <c r="G957" i="11"/>
  <c r="I957" i="11"/>
  <c r="J957" i="11"/>
  <c r="G958" i="11"/>
  <c r="I958" i="11"/>
  <c r="J958" i="11"/>
  <c r="G959" i="11"/>
  <c r="I959" i="11"/>
  <c r="J959" i="11"/>
  <c r="G960" i="11"/>
  <c r="I960" i="11"/>
  <c r="J960" i="11"/>
  <c r="G961" i="11"/>
  <c r="I961" i="11"/>
  <c r="J961" i="11"/>
  <c r="G962" i="11"/>
  <c r="I962" i="11"/>
  <c r="J962" i="11"/>
  <c r="G963" i="11"/>
  <c r="I963" i="11"/>
  <c r="J963" i="11"/>
  <c r="G964" i="11"/>
  <c r="I964" i="11"/>
  <c r="J964" i="11"/>
  <c r="G965" i="11"/>
  <c r="I965" i="11"/>
  <c r="J965" i="11"/>
  <c r="G966" i="11"/>
  <c r="I966" i="11"/>
  <c r="J966" i="11"/>
  <c r="G967" i="11"/>
  <c r="I967" i="11"/>
  <c r="J967" i="11"/>
  <c r="G968" i="11"/>
  <c r="I968" i="11"/>
  <c r="J968" i="11"/>
  <c r="G969" i="11"/>
  <c r="I969" i="11"/>
  <c r="J969" i="11"/>
  <c r="G970" i="11"/>
  <c r="I970" i="11"/>
  <c r="J970" i="11"/>
  <c r="G971" i="11"/>
  <c r="I971" i="11"/>
  <c r="J971" i="11"/>
  <c r="G972" i="11"/>
  <c r="I972" i="11"/>
  <c r="J972" i="11"/>
  <c r="G973" i="11"/>
  <c r="I973" i="11"/>
  <c r="J973" i="11"/>
  <c r="G974" i="11"/>
  <c r="I974" i="11"/>
  <c r="J974" i="11"/>
  <c r="G975" i="11"/>
  <c r="I975" i="11"/>
  <c r="J975" i="11"/>
  <c r="G976" i="11"/>
  <c r="I976" i="11"/>
  <c r="J976" i="11"/>
  <c r="G977" i="11"/>
  <c r="I977" i="11"/>
  <c r="J977" i="11"/>
  <c r="G978" i="11"/>
  <c r="I978" i="11"/>
  <c r="J978" i="11"/>
  <c r="G979" i="11"/>
  <c r="I979" i="11"/>
  <c r="J979" i="11"/>
  <c r="G980" i="11"/>
  <c r="I980" i="11"/>
  <c r="J980" i="11"/>
  <c r="G981" i="11"/>
  <c r="I981" i="11"/>
  <c r="J981" i="11"/>
  <c r="G982" i="11"/>
  <c r="I982" i="11"/>
  <c r="J982" i="11"/>
  <c r="G983" i="11"/>
  <c r="I983" i="11"/>
  <c r="J983" i="11"/>
  <c r="G984" i="11"/>
  <c r="I984" i="11"/>
  <c r="J984" i="11"/>
  <c r="G985" i="11"/>
  <c r="I985" i="11"/>
  <c r="J985" i="11"/>
  <c r="G986" i="11"/>
  <c r="I986" i="11"/>
  <c r="J986" i="11"/>
  <c r="G987" i="11"/>
  <c r="I987" i="11"/>
  <c r="J987" i="11"/>
  <c r="G988" i="11"/>
  <c r="I988" i="11"/>
  <c r="J988" i="11"/>
  <c r="G989" i="11"/>
  <c r="I989" i="11"/>
  <c r="J989" i="11"/>
  <c r="G990" i="11"/>
  <c r="I990" i="11"/>
  <c r="J990" i="11"/>
  <c r="G991" i="11"/>
  <c r="I991" i="11"/>
  <c r="J991" i="11"/>
  <c r="G992" i="11"/>
  <c r="I992" i="11"/>
  <c r="J992" i="11"/>
  <c r="G993" i="11"/>
  <c r="I993" i="11"/>
  <c r="J993" i="11"/>
  <c r="G994" i="11"/>
  <c r="I994" i="11"/>
  <c r="J994" i="11"/>
  <c r="G995" i="11"/>
  <c r="I995" i="11"/>
  <c r="J995" i="11"/>
  <c r="G996" i="11"/>
  <c r="I996" i="11"/>
  <c r="J996" i="11"/>
  <c r="G997" i="11"/>
  <c r="I997" i="11"/>
  <c r="J997" i="11"/>
  <c r="G998" i="11"/>
  <c r="I998" i="11"/>
  <c r="J998" i="11"/>
  <c r="G999" i="11"/>
  <c r="I999" i="11"/>
  <c r="J999" i="11"/>
  <c r="G1000" i="11"/>
  <c r="I1000" i="11"/>
  <c r="J1000" i="11"/>
  <c r="K23" i="13"/>
  <c r="G324" i="11" l="1"/>
  <c r="A125" i="6"/>
  <c r="I256" i="11"/>
  <c r="G416" i="13"/>
  <c r="G417" i="13"/>
  <c r="G418" i="13"/>
  <c r="G489" i="13"/>
  <c r="G487" i="13"/>
  <c r="E38" i="3" l="1"/>
  <c r="J489" i="13"/>
  <c r="I489" i="13"/>
  <c r="J488" i="13"/>
  <c r="I488" i="13"/>
  <c r="G488" i="13"/>
  <c r="J487" i="13"/>
  <c r="I487" i="13"/>
  <c r="J486" i="13"/>
  <c r="I486" i="13"/>
  <c r="G486" i="13"/>
  <c r="J485" i="13"/>
  <c r="I485" i="13"/>
  <c r="G485" i="13"/>
  <c r="J484" i="13"/>
  <c r="I484" i="13"/>
  <c r="G484" i="13"/>
  <c r="J483" i="13"/>
  <c r="I483" i="13"/>
  <c r="G483" i="13"/>
  <c r="J482" i="13"/>
  <c r="I482" i="13"/>
  <c r="G482" i="13"/>
  <c r="J481" i="13"/>
  <c r="I481" i="13"/>
  <c r="G481" i="13"/>
  <c r="J480" i="13"/>
  <c r="I480" i="13"/>
  <c r="G480" i="13"/>
  <c r="J479" i="13"/>
  <c r="I479" i="13"/>
  <c r="G479" i="13"/>
  <c r="J478" i="13"/>
  <c r="I478" i="13"/>
  <c r="G478" i="13"/>
  <c r="J477" i="13"/>
  <c r="I477" i="13"/>
  <c r="G477" i="13"/>
  <c r="J476" i="13"/>
  <c r="I476" i="13"/>
  <c r="G476" i="13"/>
  <c r="J475" i="13"/>
  <c r="I475" i="13"/>
  <c r="G475" i="13"/>
  <c r="J474" i="13"/>
  <c r="I474" i="13"/>
  <c r="G474" i="13"/>
  <c r="J473" i="13"/>
  <c r="I473" i="13"/>
  <c r="G473" i="13"/>
  <c r="J472" i="13"/>
  <c r="I472" i="13"/>
  <c r="G472" i="13"/>
  <c r="J471" i="13"/>
  <c r="I471" i="13"/>
  <c r="G471" i="13"/>
  <c r="J470" i="13"/>
  <c r="I470" i="13"/>
  <c r="G470" i="13"/>
  <c r="J469" i="13"/>
  <c r="I469" i="13"/>
  <c r="G469" i="13"/>
  <c r="J468" i="13"/>
  <c r="I468" i="13"/>
  <c r="G468" i="13"/>
  <c r="J467" i="13"/>
  <c r="I467" i="13"/>
  <c r="G467" i="13"/>
  <c r="J466" i="13"/>
  <c r="I466" i="13"/>
  <c r="G466" i="13"/>
  <c r="J465" i="13"/>
  <c r="I465" i="13"/>
  <c r="G465" i="13"/>
  <c r="J464" i="13"/>
  <c r="I464" i="13"/>
  <c r="G464" i="13"/>
  <c r="J463" i="13"/>
  <c r="I463" i="13"/>
  <c r="G463" i="13"/>
  <c r="J462" i="13"/>
  <c r="I462" i="13"/>
  <c r="G462" i="13"/>
  <c r="J461" i="13"/>
  <c r="I461" i="13"/>
  <c r="G461" i="13"/>
  <c r="J460" i="13"/>
  <c r="I460" i="13"/>
  <c r="G460" i="13"/>
  <c r="J459" i="13"/>
  <c r="I459" i="13"/>
  <c r="G459" i="13"/>
  <c r="J458" i="13"/>
  <c r="I458" i="13"/>
  <c r="G458" i="13"/>
  <c r="J457" i="13"/>
  <c r="I457" i="13"/>
  <c r="G457" i="13"/>
  <c r="J456" i="13"/>
  <c r="I456" i="13"/>
  <c r="G456" i="13"/>
  <c r="J455" i="13"/>
  <c r="I455" i="13"/>
  <c r="G455" i="13"/>
  <c r="J454" i="13"/>
  <c r="I454" i="13"/>
  <c r="G454" i="13"/>
  <c r="J453" i="13"/>
  <c r="I453" i="13"/>
  <c r="G453" i="13"/>
  <c r="J452" i="13"/>
  <c r="I452" i="13"/>
  <c r="G452" i="13"/>
  <c r="J451" i="13"/>
  <c r="I451" i="13"/>
  <c r="G451" i="13"/>
  <c r="J450" i="13"/>
  <c r="I450" i="13"/>
  <c r="G450" i="13"/>
  <c r="J449" i="13"/>
  <c r="I449" i="13"/>
  <c r="G449" i="13"/>
  <c r="J448" i="13"/>
  <c r="I448" i="13"/>
  <c r="G448" i="13"/>
  <c r="J447" i="13"/>
  <c r="I447" i="13"/>
  <c r="G447" i="13"/>
  <c r="J446" i="13"/>
  <c r="I446" i="13"/>
  <c r="G446" i="13"/>
  <c r="J445" i="13"/>
  <c r="I445" i="13"/>
  <c r="G445" i="13"/>
  <c r="J444" i="13"/>
  <c r="I444" i="13"/>
  <c r="G444" i="13"/>
  <c r="J443" i="13"/>
  <c r="I443" i="13"/>
  <c r="G443" i="13"/>
  <c r="J442" i="13"/>
  <c r="I442" i="13"/>
  <c r="G442" i="13"/>
  <c r="J441" i="13"/>
  <c r="I441" i="13"/>
  <c r="G441" i="13"/>
  <c r="J440" i="13"/>
  <c r="I440" i="13"/>
  <c r="G440" i="13"/>
  <c r="J439" i="13"/>
  <c r="I439" i="13"/>
  <c r="G439" i="13"/>
  <c r="J438" i="13"/>
  <c r="I438" i="13"/>
  <c r="G438" i="13"/>
  <c r="J437" i="13"/>
  <c r="I437" i="13"/>
  <c r="G437" i="13"/>
  <c r="J436" i="13"/>
  <c r="I436" i="13"/>
  <c r="G436" i="13"/>
  <c r="J435" i="13"/>
  <c r="I435" i="13"/>
  <c r="G435" i="13"/>
  <c r="J434" i="13"/>
  <c r="I434" i="13"/>
  <c r="G434" i="13"/>
  <c r="J433" i="13"/>
  <c r="I433" i="13"/>
  <c r="G433" i="13"/>
  <c r="J432" i="13"/>
  <c r="I432" i="13"/>
  <c r="G432" i="13"/>
  <c r="J431" i="13"/>
  <c r="I431" i="13"/>
  <c r="G431" i="13"/>
  <c r="J426" i="13"/>
  <c r="I426" i="13"/>
  <c r="G426" i="13"/>
  <c r="J425" i="13"/>
  <c r="I425" i="13"/>
  <c r="G425" i="13"/>
  <c r="J424" i="13"/>
  <c r="I424" i="13"/>
  <c r="G424" i="13"/>
  <c r="J423" i="13"/>
  <c r="I423" i="13"/>
  <c r="G423" i="13"/>
  <c r="J422" i="13"/>
  <c r="I422" i="13"/>
  <c r="G422" i="13"/>
  <c r="J421" i="13"/>
  <c r="I421" i="13"/>
  <c r="G421" i="13"/>
  <c r="J420" i="13"/>
  <c r="I420" i="13"/>
  <c r="G420" i="13"/>
  <c r="J419" i="13"/>
  <c r="I419" i="13"/>
  <c r="G419" i="13"/>
  <c r="J409" i="13"/>
  <c r="I409" i="13"/>
  <c r="G409" i="13"/>
  <c r="J408" i="13"/>
  <c r="I408" i="13"/>
  <c r="G408" i="13"/>
  <c r="J407" i="13"/>
  <c r="I407" i="13"/>
  <c r="G407" i="13"/>
  <c r="J406" i="13"/>
  <c r="I406" i="13"/>
  <c r="G406" i="13"/>
  <c r="J405" i="13"/>
  <c r="I405" i="13"/>
  <c r="G405" i="13"/>
  <c r="J404" i="13"/>
  <c r="I404" i="13"/>
  <c r="G404" i="13"/>
  <c r="J403" i="13"/>
  <c r="I403" i="13"/>
  <c r="G403" i="13"/>
  <c r="J402" i="13"/>
  <c r="I402" i="13"/>
  <c r="G402" i="13"/>
  <c r="J401" i="13"/>
  <c r="I401" i="13"/>
  <c r="G401" i="13"/>
  <c r="J400" i="13"/>
  <c r="I400" i="13"/>
  <c r="G400" i="13"/>
  <c r="J399" i="13"/>
  <c r="I399" i="13"/>
  <c r="G399" i="13"/>
  <c r="J398" i="13"/>
  <c r="I398" i="13"/>
  <c r="G398" i="13"/>
  <c r="J397" i="13"/>
  <c r="I397" i="13"/>
  <c r="G397" i="13"/>
  <c r="J396" i="13"/>
  <c r="I396" i="13"/>
  <c r="G396" i="13"/>
  <c r="J395" i="13"/>
  <c r="I395" i="13"/>
  <c r="G395" i="13"/>
  <c r="J394" i="13"/>
  <c r="I394" i="13"/>
  <c r="G394" i="13"/>
  <c r="J393" i="13"/>
  <c r="I393" i="13"/>
  <c r="G393" i="13"/>
  <c r="J392" i="13"/>
  <c r="I392" i="13"/>
  <c r="G392" i="13"/>
  <c r="J391" i="13"/>
  <c r="I391" i="13"/>
  <c r="G391" i="13"/>
  <c r="J390" i="13"/>
  <c r="I390" i="13"/>
  <c r="G390" i="13"/>
  <c r="J389" i="13"/>
  <c r="I389" i="13"/>
  <c r="G389" i="13"/>
  <c r="J388" i="13"/>
  <c r="I388" i="13"/>
  <c r="G388" i="13"/>
  <c r="J387" i="13"/>
  <c r="I387" i="13"/>
  <c r="G387" i="13"/>
  <c r="J386" i="13"/>
  <c r="I386" i="13"/>
  <c r="G386" i="13"/>
  <c r="J385" i="13"/>
  <c r="I385" i="13"/>
  <c r="G385" i="13"/>
  <c r="J384" i="13"/>
  <c r="I384" i="13"/>
  <c r="G384" i="13"/>
  <c r="J383" i="13"/>
  <c r="I383" i="13"/>
  <c r="G383" i="13"/>
  <c r="J382" i="13"/>
  <c r="I382" i="13"/>
  <c r="G382" i="13"/>
  <c r="J381" i="13"/>
  <c r="I381" i="13"/>
  <c r="G381" i="13"/>
  <c r="J380" i="13"/>
  <c r="I380" i="13"/>
  <c r="G380" i="13"/>
  <c r="J379" i="13"/>
  <c r="I379" i="13"/>
  <c r="G379" i="13"/>
  <c r="J378" i="13"/>
  <c r="I378" i="13"/>
  <c r="G378" i="13"/>
  <c r="J377" i="13"/>
  <c r="I377" i="13"/>
  <c r="G377" i="13"/>
  <c r="J376" i="13"/>
  <c r="I376" i="13"/>
  <c r="G376" i="13"/>
  <c r="J375" i="13"/>
  <c r="I375" i="13"/>
  <c r="G375" i="13"/>
  <c r="J374" i="13"/>
  <c r="I374" i="13"/>
  <c r="G374" i="13"/>
  <c r="J373" i="13"/>
  <c r="I373" i="13"/>
  <c r="G373" i="13"/>
  <c r="J372" i="13"/>
  <c r="I372" i="13"/>
  <c r="G372" i="13"/>
  <c r="J371" i="13"/>
  <c r="I371" i="13"/>
  <c r="G371" i="13"/>
  <c r="J370" i="13"/>
  <c r="I370" i="13"/>
  <c r="G370" i="13"/>
  <c r="J369" i="13"/>
  <c r="I369" i="13"/>
  <c r="G369" i="13"/>
  <c r="J368" i="13"/>
  <c r="I368" i="13"/>
  <c r="G368" i="13"/>
  <c r="J367" i="13"/>
  <c r="I367" i="13"/>
  <c r="G367" i="13"/>
  <c r="J366" i="13"/>
  <c r="I366" i="13"/>
  <c r="G366" i="13"/>
  <c r="J365" i="13"/>
  <c r="I365" i="13"/>
  <c r="G365" i="13"/>
  <c r="J364" i="13"/>
  <c r="I364" i="13"/>
  <c r="G364" i="13"/>
  <c r="J363" i="13"/>
  <c r="I363" i="13"/>
  <c r="G363" i="13"/>
  <c r="J362" i="13"/>
  <c r="I362" i="13"/>
  <c r="G362" i="13"/>
  <c r="J361" i="13"/>
  <c r="I361" i="13"/>
  <c r="G361" i="13"/>
  <c r="J360" i="13"/>
  <c r="I360" i="13"/>
  <c r="G360" i="13"/>
  <c r="J359" i="13"/>
  <c r="I359" i="13"/>
  <c r="G359" i="13"/>
  <c r="J358" i="13"/>
  <c r="I358" i="13"/>
  <c r="G358" i="13"/>
  <c r="J357" i="13"/>
  <c r="I357" i="13"/>
  <c r="G357" i="13"/>
  <c r="J356" i="13"/>
  <c r="I356" i="13"/>
  <c r="G356" i="13"/>
  <c r="J355" i="13"/>
  <c r="I355" i="13"/>
  <c r="G355" i="13"/>
  <c r="J354" i="13"/>
  <c r="I354" i="13"/>
  <c r="G354" i="13"/>
  <c r="J353" i="13"/>
  <c r="I353" i="13"/>
  <c r="G353" i="13"/>
  <c r="J352" i="13"/>
  <c r="I352" i="13"/>
  <c r="G352" i="13"/>
  <c r="J351" i="13"/>
  <c r="I351" i="13"/>
  <c r="G351" i="13"/>
  <c r="J350" i="13"/>
  <c r="I350" i="13"/>
  <c r="G350" i="13"/>
  <c r="J349" i="13"/>
  <c r="I349" i="13"/>
  <c r="G349" i="13"/>
  <c r="J348" i="13"/>
  <c r="I348" i="13"/>
  <c r="G348" i="13"/>
  <c r="J347" i="13"/>
  <c r="I347" i="13"/>
  <c r="G347" i="13"/>
  <c r="J346" i="13"/>
  <c r="I346" i="13"/>
  <c r="G346" i="13"/>
  <c r="J345" i="13"/>
  <c r="I345" i="13"/>
  <c r="G345" i="13"/>
  <c r="J344" i="13"/>
  <c r="I344" i="13"/>
  <c r="G344" i="13"/>
  <c r="J343" i="13"/>
  <c r="I343" i="13"/>
  <c r="G343" i="13"/>
  <c r="J342" i="13"/>
  <c r="I342" i="13"/>
  <c r="G342" i="13"/>
  <c r="J341" i="13"/>
  <c r="I341" i="13"/>
  <c r="G341" i="13"/>
  <c r="J340" i="13"/>
  <c r="I340" i="13"/>
  <c r="G340" i="13"/>
  <c r="J339" i="13"/>
  <c r="I339" i="13"/>
  <c r="G339" i="13"/>
  <c r="J338" i="13"/>
  <c r="I338" i="13"/>
  <c r="G338" i="13"/>
  <c r="J337" i="13"/>
  <c r="I337" i="13"/>
  <c r="G337" i="13"/>
  <c r="J336" i="13"/>
  <c r="I336" i="13"/>
  <c r="G336" i="13"/>
  <c r="J335" i="13"/>
  <c r="I335" i="13"/>
  <c r="G335" i="13"/>
  <c r="J320" i="13"/>
  <c r="I320" i="13"/>
  <c r="G320" i="13"/>
  <c r="J319" i="13"/>
  <c r="I319" i="13"/>
  <c r="G319" i="13"/>
  <c r="J318" i="13"/>
  <c r="I318" i="13"/>
  <c r="G318" i="13"/>
  <c r="J317" i="13"/>
  <c r="I317" i="13"/>
  <c r="G317" i="13"/>
  <c r="J316" i="13"/>
  <c r="I316" i="13"/>
  <c r="G316" i="13"/>
  <c r="J315" i="13"/>
  <c r="I315" i="13"/>
  <c r="G315" i="13"/>
  <c r="J314" i="13"/>
  <c r="I314" i="13"/>
  <c r="G314" i="13"/>
  <c r="J313" i="13"/>
  <c r="I313" i="13"/>
  <c r="G313" i="13"/>
  <c r="J312" i="13"/>
  <c r="I312" i="13"/>
  <c r="G312" i="13"/>
  <c r="J311" i="13"/>
  <c r="I311" i="13"/>
  <c r="G311" i="13"/>
  <c r="J310" i="13"/>
  <c r="I310" i="13"/>
  <c r="G310" i="13"/>
  <c r="J309" i="13"/>
  <c r="I309" i="13"/>
  <c r="G309" i="13"/>
  <c r="J308" i="13"/>
  <c r="I308" i="13"/>
  <c r="G308" i="13"/>
  <c r="J307" i="13"/>
  <c r="I307" i="13"/>
  <c r="G307" i="13"/>
  <c r="J306" i="13"/>
  <c r="I306" i="13"/>
  <c r="G306" i="13"/>
  <c r="J305" i="13"/>
  <c r="I305" i="13"/>
  <c r="G305" i="13"/>
  <c r="J304" i="13"/>
  <c r="I304" i="13"/>
  <c r="G304" i="13"/>
  <c r="J303" i="13"/>
  <c r="I303" i="13"/>
  <c r="G303" i="13"/>
  <c r="J302" i="13"/>
  <c r="I302" i="13"/>
  <c r="G302" i="13"/>
  <c r="J301" i="13"/>
  <c r="I301" i="13"/>
  <c r="G301" i="13"/>
  <c r="J300" i="13"/>
  <c r="I300" i="13"/>
  <c r="G300" i="13"/>
  <c r="J299" i="13"/>
  <c r="I299" i="13"/>
  <c r="G299" i="13"/>
  <c r="J298" i="13"/>
  <c r="I298" i="13"/>
  <c r="G298" i="13"/>
  <c r="J297" i="13"/>
  <c r="I297" i="13"/>
  <c r="G297" i="13"/>
  <c r="J255" i="13"/>
  <c r="I255" i="13"/>
  <c r="G255" i="13"/>
  <c r="J254" i="13"/>
  <c r="I254" i="13"/>
  <c r="G254" i="13"/>
  <c r="J253" i="13"/>
  <c r="I253" i="13"/>
  <c r="G253" i="13"/>
  <c r="J252" i="13"/>
  <c r="I252" i="13"/>
  <c r="G252" i="13"/>
  <c r="J251" i="13"/>
  <c r="I251" i="13"/>
  <c r="G251" i="13"/>
  <c r="J250" i="13"/>
  <c r="I250" i="13"/>
  <c r="G250" i="13"/>
  <c r="J249" i="13"/>
  <c r="I249" i="13"/>
  <c r="G249" i="13"/>
  <c r="J248" i="13"/>
  <c r="I248" i="13"/>
  <c r="G248" i="13"/>
  <c r="J247" i="13"/>
  <c r="I247" i="13"/>
  <c r="G247" i="13"/>
  <c r="J246" i="13"/>
  <c r="I246" i="13"/>
  <c r="G246" i="13"/>
  <c r="J245" i="13"/>
  <c r="I245" i="13"/>
  <c r="G245" i="13"/>
  <c r="J244" i="13"/>
  <c r="I244" i="13"/>
  <c r="G244" i="13"/>
  <c r="J243" i="13"/>
  <c r="I243" i="13"/>
  <c r="G243" i="13"/>
  <c r="J242" i="13"/>
  <c r="I242" i="13"/>
  <c r="G242" i="13"/>
  <c r="J241" i="13"/>
  <c r="I241" i="13"/>
  <c r="G241" i="13"/>
  <c r="J240" i="13"/>
  <c r="I240" i="13"/>
  <c r="G240" i="13"/>
  <c r="J239" i="13"/>
  <c r="I239" i="13"/>
  <c r="G239" i="13"/>
  <c r="J238" i="13"/>
  <c r="I238" i="13"/>
  <c r="G238" i="13"/>
  <c r="J237" i="13"/>
  <c r="I237" i="13"/>
  <c r="G237" i="13"/>
  <c r="J236" i="13"/>
  <c r="I236" i="13"/>
  <c r="G236" i="13"/>
  <c r="J235" i="13"/>
  <c r="I235" i="13"/>
  <c r="G235" i="13"/>
  <c r="J234" i="13"/>
  <c r="I234" i="13"/>
  <c r="G234" i="13"/>
  <c r="J233" i="13"/>
  <c r="I233" i="13"/>
  <c r="G233" i="13"/>
  <c r="J232" i="13"/>
  <c r="I232" i="13"/>
  <c r="G232" i="13"/>
  <c r="J231" i="13"/>
  <c r="I231" i="13"/>
  <c r="G231" i="13"/>
  <c r="J230" i="13"/>
  <c r="I230" i="13"/>
  <c r="G230" i="13"/>
  <c r="J229" i="13"/>
  <c r="I229" i="13"/>
  <c r="G229" i="13"/>
  <c r="J228" i="13"/>
  <c r="I228" i="13"/>
  <c r="G228" i="13"/>
  <c r="J227" i="13"/>
  <c r="I227" i="13"/>
  <c r="G227" i="13"/>
  <c r="J226" i="13"/>
  <c r="I226" i="13"/>
  <c r="G226" i="13"/>
  <c r="J225" i="13"/>
  <c r="I225" i="13"/>
  <c r="G225" i="13"/>
  <c r="J224" i="13"/>
  <c r="I224" i="13"/>
  <c r="G224" i="13"/>
  <c r="J223" i="13"/>
  <c r="I223" i="13"/>
  <c r="G223" i="13"/>
  <c r="J222" i="13"/>
  <c r="I222" i="13"/>
  <c r="G222" i="13"/>
  <c r="J221" i="13"/>
  <c r="I221" i="13"/>
  <c r="G221" i="13"/>
  <c r="J220" i="13"/>
  <c r="I220" i="13"/>
  <c r="G220" i="13"/>
  <c r="J219" i="13"/>
  <c r="I219" i="13"/>
  <c r="G219" i="13"/>
  <c r="J218" i="13"/>
  <c r="I218" i="13"/>
  <c r="G218" i="13"/>
  <c r="J217" i="13"/>
  <c r="I217" i="13"/>
  <c r="G217" i="13"/>
  <c r="J216" i="13"/>
  <c r="I216" i="13"/>
  <c r="G216" i="13"/>
  <c r="J215" i="13"/>
  <c r="I215" i="13"/>
  <c r="G215" i="13"/>
  <c r="J214" i="13"/>
  <c r="I214" i="13"/>
  <c r="G214" i="13"/>
  <c r="J213" i="13"/>
  <c r="I213" i="13"/>
  <c r="G213" i="13"/>
  <c r="J212" i="13"/>
  <c r="I212" i="13"/>
  <c r="G212" i="13"/>
  <c r="J211" i="13"/>
  <c r="I211" i="13"/>
  <c r="G211" i="13"/>
  <c r="J210" i="13"/>
  <c r="I210" i="13"/>
  <c r="G210" i="13"/>
  <c r="J209" i="13"/>
  <c r="I209" i="13"/>
  <c r="G209" i="13"/>
  <c r="J208" i="13"/>
  <c r="I208" i="13"/>
  <c r="G208" i="13"/>
  <c r="J207" i="13"/>
  <c r="I207" i="13"/>
  <c r="G207" i="13"/>
  <c r="J206" i="13"/>
  <c r="I206" i="13"/>
  <c r="G206" i="13"/>
  <c r="J205" i="13"/>
  <c r="I205" i="13"/>
  <c r="G205" i="13"/>
  <c r="J204" i="13"/>
  <c r="I204" i="13"/>
  <c r="G204" i="13"/>
  <c r="J203" i="13"/>
  <c r="I203" i="13"/>
  <c r="G203" i="13"/>
  <c r="J202" i="13"/>
  <c r="I202" i="13"/>
  <c r="G202" i="13"/>
  <c r="J201" i="13"/>
  <c r="I201" i="13"/>
  <c r="G201" i="13"/>
  <c r="J200" i="13"/>
  <c r="I200" i="13"/>
  <c r="G200" i="13"/>
  <c r="J199" i="13"/>
  <c r="I199" i="13"/>
  <c r="G199" i="13"/>
  <c r="J198" i="13"/>
  <c r="I198" i="13"/>
  <c r="G198" i="13"/>
  <c r="J197" i="13"/>
  <c r="I197" i="13"/>
  <c r="G197" i="13"/>
  <c r="J196" i="13"/>
  <c r="I196" i="13"/>
  <c r="G196" i="13"/>
  <c r="J195" i="13"/>
  <c r="I195" i="13"/>
  <c r="G195" i="13"/>
  <c r="J194" i="13"/>
  <c r="I194" i="13"/>
  <c r="G194" i="13"/>
  <c r="J193" i="13"/>
  <c r="I193" i="13"/>
  <c r="G193" i="13"/>
  <c r="J192" i="13"/>
  <c r="I192" i="13"/>
  <c r="G192" i="13"/>
  <c r="J191" i="13"/>
  <c r="I191" i="13"/>
  <c r="G191" i="13"/>
  <c r="J190" i="13"/>
  <c r="I190" i="13"/>
  <c r="G190" i="13"/>
  <c r="J189" i="13"/>
  <c r="I189" i="13"/>
  <c r="G189" i="13"/>
  <c r="J188" i="13"/>
  <c r="I188" i="13"/>
  <c r="G188" i="13"/>
  <c r="J187" i="13"/>
  <c r="I187" i="13"/>
  <c r="G187" i="13"/>
  <c r="J186" i="13"/>
  <c r="I186" i="13"/>
  <c r="G186" i="13"/>
  <c r="J185" i="13"/>
  <c r="I185" i="13"/>
  <c r="G185" i="13"/>
  <c r="J184" i="13"/>
  <c r="I184" i="13"/>
  <c r="G184" i="13"/>
  <c r="J183" i="13"/>
  <c r="I183" i="13"/>
  <c r="G183" i="13"/>
  <c r="J182" i="13"/>
  <c r="I182" i="13"/>
  <c r="G182" i="13"/>
  <c r="J181" i="13"/>
  <c r="I181" i="13"/>
  <c r="G181" i="13"/>
  <c r="J180" i="13"/>
  <c r="I180" i="13"/>
  <c r="G180" i="13"/>
  <c r="J179" i="13"/>
  <c r="I179" i="13"/>
  <c r="G179" i="13"/>
  <c r="J178" i="13"/>
  <c r="I178" i="13"/>
  <c r="G178" i="13"/>
  <c r="J177" i="13"/>
  <c r="I177" i="13"/>
  <c r="G177" i="13"/>
  <c r="J176" i="13"/>
  <c r="I176" i="13"/>
  <c r="G176" i="13"/>
  <c r="J175" i="13"/>
  <c r="I175" i="13"/>
  <c r="G175" i="13"/>
  <c r="J174" i="13"/>
  <c r="I174" i="13"/>
  <c r="G174" i="13"/>
  <c r="J173" i="13"/>
  <c r="I173" i="13"/>
  <c r="G173" i="13"/>
  <c r="J172" i="13"/>
  <c r="I172" i="13"/>
  <c r="G172" i="13"/>
  <c r="J171" i="13"/>
  <c r="I171" i="13"/>
  <c r="G171" i="13"/>
  <c r="J170" i="13"/>
  <c r="I170" i="13"/>
  <c r="G170" i="13"/>
  <c r="J169" i="13"/>
  <c r="I169" i="13"/>
  <c r="G169" i="13"/>
  <c r="J168" i="13"/>
  <c r="I168" i="13"/>
  <c r="G168" i="13"/>
  <c r="J167" i="13"/>
  <c r="I167" i="13"/>
  <c r="G167" i="13"/>
  <c r="J166" i="13"/>
  <c r="I166" i="13"/>
  <c r="G166" i="13"/>
  <c r="J165" i="13"/>
  <c r="I165" i="13"/>
  <c r="G165" i="13"/>
  <c r="J164" i="13"/>
  <c r="I164" i="13"/>
  <c r="G164" i="13"/>
  <c r="J163" i="13"/>
  <c r="I163" i="13"/>
  <c r="G163" i="13"/>
  <c r="J162" i="13"/>
  <c r="I162" i="13"/>
  <c r="G162" i="13"/>
  <c r="J161" i="13"/>
  <c r="I161" i="13"/>
  <c r="G161" i="13"/>
  <c r="J160" i="13"/>
  <c r="I160" i="13"/>
  <c r="G160" i="13"/>
  <c r="J159" i="13"/>
  <c r="I159" i="13"/>
  <c r="G159" i="13"/>
  <c r="J158" i="13"/>
  <c r="I158" i="13"/>
  <c r="G158" i="13"/>
  <c r="J157" i="13"/>
  <c r="I157" i="13"/>
  <c r="G157" i="13"/>
  <c r="J156" i="13"/>
  <c r="I156" i="13"/>
  <c r="G156" i="13"/>
  <c r="J155" i="13"/>
  <c r="I155" i="13"/>
  <c r="G155" i="13"/>
  <c r="J154" i="13"/>
  <c r="I154" i="13"/>
  <c r="G154" i="13"/>
  <c r="J153" i="13"/>
  <c r="I153" i="13"/>
  <c r="G153" i="13"/>
  <c r="J152" i="13"/>
  <c r="I152" i="13"/>
  <c r="G152" i="13"/>
  <c r="J151" i="13"/>
  <c r="I151" i="13"/>
  <c r="G151" i="13"/>
  <c r="J150" i="13"/>
  <c r="I150" i="13"/>
  <c r="G150" i="13"/>
  <c r="J149" i="13"/>
  <c r="I149" i="13"/>
  <c r="G149" i="13"/>
  <c r="J148" i="13"/>
  <c r="I148" i="13"/>
  <c r="G148" i="13"/>
  <c r="J147" i="13"/>
  <c r="I147" i="13"/>
  <c r="G147" i="13"/>
  <c r="J146" i="13"/>
  <c r="I146" i="13"/>
  <c r="G146" i="13"/>
  <c r="J145" i="13"/>
  <c r="I145" i="13"/>
  <c r="G145" i="13"/>
  <c r="J144" i="13"/>
  <c r="I144" i="13"/>
  <c r="G144" i="13"/>
  <c r="J143" i="13"/>
  <c r="I143" i="13"/>
  <c r="G143" i="13"/>
  <c r="J142" i="13"/>
  <c r="I142" i="13"/>
  <c r="G142" i="13"/>
  <c r="J141" i="13"/>
  <c r="I141" i="13"/>
  <c r="G141" i="13"/>
  <c r="J140" i="13"/>
  <c r="I140" i="13"/>
  <c r="G140" i="13"/>
  <c r="J139" i="13"/>
  <c r="I139" i="13"/>
  <c r="G139" i="13"/>
  <c r="J138" i="13"/>
  <c r="I138" i="13"/>
  <c r="G138" i="13"/>
  <c r="J137" i="13"/>
  <c r="I137" i="13"/>
  <c r="G137" i="13"/>
  <c r="J136" i="13"/>
  <c r="I136" i="13"/>
  <c r="G136" i="13"/>
  <c r="J135" i="13"/>
  <c r="I135" i="13"/>
  <c r="G135" i="13"/>
  <c r="J134" i="13"/>
  <c r="I134" i="13"/>
  <c r="G134" i="13"/>
  <c r="J133" i="13"/>
  <c r="I133" i="13"/>
  <c r="G133" i="13"/>
  <c r="J132" i="13"/>
  <c r="I132" i="13"/>
  <c r="G132" i="13"/>
  <c r="J131" i="13"/>
  <c r="I131" i="13"/>
  <c r="G131" i="13"/>
  <c r="J130" i="13"/>
  <c r="I130" i="13"/>
  <c r="G130" i="13"/>
  <c r="J129" i="13"/>
  <c r="I129" i="13"/>
  <c r="G129" i="13"/>
  <c r="J128" i="13"/>
  <c r="I128" i="13"/>
  <c r="G128" i="13"/>
  <c r="J127" i="13"/>
  <c r="I127" i="13"/>
  <c r="G127" i="13"/>
  <c r="J126" i="13"/>
  <c r="I126" i="13"/>
  <c r="G126" i="13"/>
  <c r="J125" i="13"/>
  <c r="I125" i="13"/>
  <c r="G125" i="13"/>
  <c r="J124" i="13"/>
  <c r="I124" i="13"/>
  <c r="G124" i="13"/>
  <c r="J123" i="13"/>
  <c r="I123" i="13"/>
  <c r="G123" i="13"/>
  <c r="J122" i="13"/>
  <c r="I122" i="13"/>
  <c r="G122" i="13"/>
  <c r="J121" i="13"/>
  <c r="I121" i="13"/>
  <c r="G121" i="13"/>
  <c r="J120" i="13"/>
  <c r="I120" i="13"/>
  <c r="G120" i="13"/>
  <c r="J119" i="13"/>
  <c r="I119" i="13"/>
  <c r="G119" i="13"/>
  <c r="J118" i="13"/>
  <c r="I118" i="13"/>
  <c r="G118" i="13"/>
  <c r="J117" i="13"/>
  <c r="I117" i="13"/>
  <c r="G117" i="13"/>
  <c r="J116" i="13"/>
  <c r="I116" i="13"/>
  <c r="G116" i="13"/>
  <c r="J115" i="13"/>
  <c r="I115" i="13"/>
  <c r="G115" i="13"/>
  <c r="J114" i="13"/>
  <c r="I114" i="13"/>
  <c r="G114" i="13"/>
  <c r="J113" i="13"/>
  <c r="I113" i="13"/>
  <c r="G113" i="13"/>
  <c r="J112" i="13"/>
  <c r="I112" i="13"/>
  <c r="G112" i="13"/>
  <c r="J111" i="13"/>
  <c r="I111" i="13"/>
  <c r="G111" i="13"/>
  <c r="J110" i="13"/>
  <c r="I110" i="13"/>
  <c r="G110" i="13"/>
  <c r="J109" i="13"/>
  <c r="I109" i="13"/>
  <c r="G109" i="13"/>
  <c r="J108" i="13"/>
  <c r="I108" i="13"/>
  <c r="G108" i="13"/>
  <c r="J107" i="13"/>
  <c r="I107" i="13"/>
  <c r="G107" i="13"/>
  <c r="J106" i="13"/>
  <c r="I106" i="13"/>
  <c r="G106" i="13"/>
  <c r="J105" i="13"/>
  <c r="I105" i="13"/>
  <c r="G105" i="13"/>
  <c r="J104" i="13"/>
  <c r="I104" i="13"/>
  <c r="G104" i="13"/>
  <c r="J103" i="13"/>
  <c r="I103" i="13"/>
  <c r="G103" i="13"/>
  <c r="J102" i="13"/>
  <c r="I102" i="13"/>
  <c r="G102" i="13"/>
  <c r="J101" i="13"/>
  <c r="I101" i="13"/>
  <c r="G101" i="13"/>
  <c r="J100" i="13"/>
  <c r="I100" i="13"/>
  <c r="G100" i="13"/>
  <c r="J99" i="13"/>
  <c r="I99" i="13"/>
  <c r="G99" i="13"/>
  <c r="J98" i="13"/>
  <c r="I98" i="13"/>
  <c r="G98" i="13"/>
  <c r="J97" i="13"/>
  <c r="I97" i="13"/>
  <c r="G97" i="13"/>
  <c r="J96" i="13"/>
  <c r="I96" i="13"/>
  <c r="G96" i="13"/>
  <c r="J95" i="13"/>
  <c r="I95" i="13"/>
  <c r="G95" i="13"/>
  <c r="J94" i="13"/>
  <c r="I94" i="13"/>
  <c r="G94" i="13"/>
  <c r="J93" i="13"/>
  <c r="I93" i="13"/>
  <c r="G93" i="13"/>
  <c r="J92" i="13"/>
  <c r="I92" i="13"/>
  <c r="G92" i="13"/>
  <c r="J91" i="13"/>
  <c r="I91" i="13"/>
  <c r="G91" i="13"/>
  <c r="J90" i="13"/>
  <c r="I90" i="13"/>
  <c r="G90" i="13"/>
  <c r="J89" i="13"/>
  <c r="I89" i="13"/>
  <c r="G89" i="13"/>
  <c r="J88" i="13"/>
  <c r="I88" i="13"/>
  <c r="G88" i="13"/>
  <c r="J87" i="13"/>
  <c r="I87" i="13"/>
  <c r="G87" i="13"/>
  <c r="J86" i="13"/>
  <c r="I86" i="13"/>
  <c r="G86" i="13"/>
  <c r="J85" i="13"/>
  <c r="I85" i="13"/>
  <c r="G85" i="13"/>
  <c r="J84" i="13"/>
  <c r="I84" i="13"/>
  <c r="G84" i="13"/>
  <c r="J83" i="13"/>
  <c r="I83" i="13"/>
  <c r="G83" i="13"/>
  <c r="J82" i="13"/>
  <c r="I82" i="13"/>
  <c r="G82" i="13"/>
  <c r="J81" i="13"/>
  <c r="I81" i="13"/>
  <c r="G81" i="13"/>
  <c r="J80" i="13"/>
  <c r="I80" i="13"/>
  <c r="G80" i="13"/>
  <c r="J79" i="13"/>
  <c r="I79" i="13"/>
  <c r="G79" i="13"/>
  <c r="J78" i="13"/>
  <c r="I78" i="13"/>
  <c r="G78" i="13"/>
  <c r="J77" i="13"/>
  <c r="I77" i="13"/>
  <c r="G77" i="13"/>
  <c r="J76" i="13"/>
  <c r="I76" i="13"/>
  <c r="G76" i="13"/>
  <c r="J75" i="13"/>
  <c r="I75" i="13"/>
  <c r="G75" i="13"/>
  <c r="J74" i="13"/>
  <c r="I74" i="13"/>
  <c r="G74" i="13"/>
  <c r="J73" i="13"/>
  <c r="I73" i="13"/>
  <c r="G73" i="13"/>
  <c r="J72" i="13"/>
  <c r="I72" i="13"/>
  <c r="G72" i="13"/>
  <c r="J71" i="13"/>
  <c r="I71" i="13"/>
  <c r="G71" i="13"/>
  <c r="J70" i="13"/>
  <c r="I70" i="13"/>
  <c r="G70" i="13"/>
  <c r="J69" i="13"/>
  <c r="I69" i="13"/>
  <c r="G69" i="13"/>
  <c r="J68" i="13"/>
  <c r="I68" i="13"/>
  <c r="G68" i="13"/>
  <c r="J67" i="13"/>
  <c r="I67" i="13"/>
  <c r="G67" i="13"/>
  <c r="J66" i="13"/>
  <c r="I66" i="13"/>
  <c r="G66" i="13"/>
  <c r="J65" i="13"/>
  <c r="I65" i="13"/>
  <c r="G65" i="13"/>
  <c r="J64" i="13"/>
  <c r="I64" i="13"/>
  <c r="G64" i="13"/>
  <c r="J63" i="13"/>
  <c r="I63" i="13"/>
  <c r="G63" i="13"/>
  <c r="J62" i="13"/>
  <c r="I62" i="13"/>
  <c r="G62" i="13"/>
  <c r="J61" i="13"/>
  <c r="I61" i="13"/>
  <c r="G61" i="13"/>
  <c r="J60" i="13"/>
  <c r="I60" i="13"/>
  <c r="G60" i="13"/>
  <c r="J59" i="13"/>
  <c r="I59" i="13"/>
  <c r="G59" i="13"/>
  <c r="J58" i="13"/>
  <c r="I58" i="13"/>
  <c r="G58" i="13"/>
  <c r="J57" i="13"/>
  <c r="I57" i="13"/>
  <c r="G57" i="13"/>
  <c r="J56" i="13"/>
  <c r="I56" i="13"/>
  <c r="G56" i="13"/>
  <c r="J55" i="13"/>
  <c r="I55" i="13"/>
  <c r="G55" i="13"/>
  <c r="J54" i="13"/>
  <c r="I54" i="13"/>
  <c r="G54" i="13"/>
  <c r="J53" i="13"/>
  <c r="I53" i="13"/>
  <c r="G53" i="13"/>
  <c r="J52" i="13"/>
  <c r="I52" i="13"/>
  <c r="G52" i="13"/>
  <c r="J51" i="13"/>
  <c r="I51" i="13"/>
  <c r="G51" i="13"/>
  <c r="J50" i="13"/>
  <c r="I50" i="13"/>
  <c r="G50" i="13"/>
  <c r="J49" i="13"/>
  <c r="I49" i="13"/>
  <c r="G49" i="13"/>
  <c r="J48" i="13"/>
  <c r="I48" i="13"/>
  <c r="G48" i="13"/>
  <c r="J47" i="13"/>
  <c r="I47" i="13"/>
  <c r="G47" i="13"/>
  <c r="J46" i="13"/>
  <c r="I46" i="13"/>
  <c r="G46" i="13"/>
  <c r="J45" i="13"/>
  <c r="I45" i="13"/>
  <c r="G45" i="13"/>
  <c r="J44" i="13"/>
  <c r="I44" i="13"/>
  <c r="G44" i="13"/>
  <c r="J43" i="13"/>
  <c r="I43" i="13"/>
  <c r="G43" i="13"/>
  <c r="J42" i="13"/>
  <c r="I42" i="13"/>
  <c r="G42" i="13"/>
  <c r="J41" i="13"/>
  <c r="I41" i="13"/>
  <c r="G41" i="13"/>
  <c r="J40" i="13"/>
  <c r="I40" i="13"/>
  <c r="G40" i="13"/>
  <c r="J39" i="13"/>
  <c r="I39" i="13"/>
  <c r="G39" i="13"/>
  <c r="J38" i="13"/>
  <c r="I38" i="13"/>
  <c r="G38" i="13"/>
  <c r="J37" i="13"/>
  <c r="I37" i="13"/>
  <c r="G37" i="13"/>
  <c r="J36" i="13"/>
  <c r="I36" i="13"/>
  <c r="G36" i="13"/>
  <c r="J35" i="13"/>
  <c r="I35" i="13"/>
  <c r="G35" i="13"/>
  <c r="J34" i="13"/>
  <c r="I34" i="13"/>
  <c r="G34" i="13"/>
  <c r="J33" i="13"/>
  <c r="I33" i="13"/>
  <c r="G33" i="13"/>
  <c r="J32" i="13"/>
  <c r="I32" i="13"/>
  <c r="G32" i="13"/>
  <c r="J31" i="13"/>
  <c r="I31" i="13"/>
  <c r="G31" i="13"/>
  <c r="J30" i="13"/>
  <c r="I30" i="13"/>
  <c r="G30" i="13"/>
  <c r="J29" i="13"/>
  <c r="I29" i="13"/>
  <c r="G29" i="13"/>
  <c r="J28" i="13"/>
  <c r="I28" i="13"/>
  <c r="G28" i="13"/>
  <c r="J27" i="13"/>
  <c r="I27" i="13"/>
  <c r="G27" i="13"/>
  <c r="J26" i="13"/>
  <c r="I26" i="13"/>
  <c r="G26" i="13"/>
  <c r="J25" i="13"/>
  <c r="I25" i="13"/>
  <c r="G25" i="13"/>
  <c r="J24" i="13"/>
  <c r="I24" i="13"/>
  <c r="G24" i="13"/>
  <c r="J23" i="13"/>
  <c r="I23" i="13"/>
  <c r="G23" i="13"/>
  <c r="J22" i="13"/>
  <c r="I22" i="13"/>
  <c r="G22" i="13"/>
  <c r="J21" i="13"/>
  <c r="I21" i="13"/>
  <c r="G21" i="13"/>
  <c r="J20" i="13"/>
  <c r="I20" i="13"/>
  <c r="G20" i="13"/>
  <c r="J19" i="13"/>
  <c r="I19" i="13"/>
  <c r="G19" i="13"/>
  <c r="J18" i="13"/>
  <c r="I18" i="13"/>
  <c r="G18" i="13"/>
  <c r="J17" i="13"/>
  <c r="I17" i="13"/>
  <c r="G17" i="13"/>
  <c r="J16" i="13"/>
  <c r="I16" i="13"/>
  <c r="G16" i="13"/>
  <c r="J15" i="13"/>
  <c r="I15" i="13"/>
  <c r="G15" i="13"/>
  <c r="J14" i="13"/>
  <c r="I14" i="13"/>
  <c r="G14" i="13"/>
  <c r="J13" i="13"/>
  <c r="I13" i="13"/>
  <c r="G13" i="13"/>
  <c r="J12" i="13"/>
  <c r="I12" i="13"/>
  <c r="G12" i="13"/>
  <c r="J11" i="13"/>
  <c r="I11" i="13"/>
  <c r="G11" i="13"/>
  <c r="J10" i="13"/>
  <c r="I10" i="13"/>
  <c r="G10" i="13"/>
  <c r="J9" i="13"/>
  <c r="I9" i="13"/>
  <c r="G9" i="13"/>
  <c r="J8" i="13"/>
  <c r="I8" i="13"/>
  <c r="G8" i="13"/>
  <c r="J7" i="13"/>
  <c r="I7" i="13"/>
  <c r="G7" i="13"/>
  <c r="J6" i="13"/>
  <c r="I6" i="13"/>
  <c r="G6" i="13"/>
  <c r="A142" i="6" l="1"/>
  <c r="A141" i="6"/>
  <c r="A140" i="6"/>
  <c r="A139" i="6"/>
  <c r="A138" i="6"/>
  <c r="A137" i="6"/>
  <c r="A136" i="6"/>
  <c r="A135" i="6"/>
  <c r="A134" i="6"/>
  <c r="A133" i="6"/>
  <c r="A132" i="6"/>
  <c r="A131" i="6"/>
  <c r="A130" i="6"/>
  <c r="A129" i="6"/>
  <c r="A128" i="6"/>
  <c r="A127" i="6"/>
  <c r="A126" i="6"/>
  <c r="A124" i="6"/>
  <c r="A123" i="6"/>
  <c r="J557" i="11" l="1"/>
  <c r="I556" i="11"/>
  <c r="G555" i="11"/>
  <c r="J553" i="11"/>
  <c r="I552" i="11"/>
  <c r="G551" i="11"/>
  <c r="J549" i="11"/>
  <c r="I548" i="11"/>
  <c r="G547" i="11"/>
  <c r="J545" i="11"/>
  <c r="I557" i="11"/>
  <c r="G556" i="11"/>
  <c r="J554" i="11"/>
  <c r="I553" i="11"/>
  <c r="G552" i="11"/>
  <c r="J550" i="11"/>
  <c r="I549" i="11"/>
  <c r="G548" i="11"/>
  <c r="J546" i="11"/>
  <c r="I545" i="11"/>
  <c r="G544" i="11"/>
  <c r="G557" i="11"/>
  <c r="I554" i="11"/>
  <c r="J551" i="11"/>
  <c r="G549" i="11"/>
  <c r="I546" i="11"/>
  <c r="I544" i="11"/>
  <c r="J542" i="11"/>
  <c r="I541" i="11"/>
  <c r="G540" i="11"/>
  <c r="J538" i="11"/>
  <c r="I537" i="11"/>
  <c r="G536" i="11"/>
  <c r="J534" i="11"/>
  <c r="I533" i="11"/>
  <c r="G532" i="11"/>
  <c r="J530" i="11"/>
  <c r="I529" i="11"/>
  <c r="G528" i="11"/>
  <c r="J526" i="11"/>
  <c r="I525" i="11"/>
  <c r="G524" i="11"/>
  <c r="J522" i="11"/>
  <c r="I521" i="11"/>
  <c r="G520" i="11"/>
  <c r="J518" i="11"/>
  <c r="I517" i="11"/>
  <c r="G516" i="11"/>
  <c r="J514" i="11"/>
  <c r="I513" i="11"/>
  <c r="G512" i="11"/>
  <c r="J510" i="11"/>
  <c r="I509" i="11"/>
  <c r="G508" i="11"/>
  <c r="J506" i="11"/>
  <c r="I505" i="11"/>
  <c r="G504" i="11"/>
  <c r="J502" i="11"/>
  <c r="I501" i="11"/>
  <c r="G500" i="11"/>
  <c r="J498" i="11"/>
  <c r="I497" i="11"/>
  <c r="G496" i="11"/>
  <c r="J494" i="11"/>
  <c r="I493" i="11"/>
  <c r="G492" i="11"/>
  <c r="J490" i="11"/>
  <c r="I489" i="11"/>
  <c r="G488" i="11"/>
  <c r="J486" i="11"/>
  <c r="I485" i="11"/>
  <c r="G484" i="11"/>
  <c r="J482" i="11"/>
  <c r="I481" i="11"/>
  <c r="G480" i="11"/>
  <c r="J478" i="11"/>
  <c r="I477" i="11"/>
  <c r="G476" i="11"/>
  <c r="J474" i="11"/>
  <c r="I473" i="11"/>
  <c r="G472" i="11"/>
  <c r="J470" i="11"/>
  <c r="I469" i="11"/>
  <c r="G468" i="11"/>
  <c r="J466" i="11"/>
  <c r="I465" i="11"/>
  <c r="G464" i="11"/>
  <c r="J462" i="11"/>
  <c r="I461" i="11"/>
  <c r="G460" i="11"/>
  <c r="J458" i="11"/>
  <c r="I457" i="11"/>
  <c r="G456" i="11"/>
  <c r="J454" i="11"/>
  <c r="I453" i="11"/>
  <c r="G452" i="11"/>
  <c r="J450" i="11"/>
  <c r="I449" i="11"/>
  <c r="G448" i="11"/>
  <c r="J446" i="11"/>
  <c r="I445" i="11"/>
  <c r="G444" i="11"/>
  <c r="J442" i="11"/>
  <c r="I441" i="11"/>
  <c r="G440" i="11"/>
  <c r="J438" i="11"/>
  <c r="I437" i="11"/>
  <c r="G436" i="11"/>
  <c r="J434" i="11"/>
  <c r="I433" i="11"/>
  <c r="G432" i="11"/>
  <c r="J430" i="11"/>
  <c r="I429" i="11"/>
  <c r="G428" i="11"/>
  <c r="J426" i="11"/>
  <c r="I425" i="11"/>
  <c r="G424" i="11"/>
  <c r="J422" i="11"/>
  <c r="I421" i="11"/>
  <c r="G420" i="11"/>
  <c r="J418" i="11"/>
  <c r="I417" i="11"/>
  <c r="G416" i="11"/>
  <c r="J414" i="11"/>
  <c r="I413" i="11"/>
  <c r="G412" i="11"/>
  <c r="J410" i="11"/>
  <c r="I409" i="11"/>
  <c r="G408" i="11"/>
  <c r="J406" i="11"/>
  <c r="I405" i="11"/>
  <c r="G404" i="11"/>
  <c r="J402" i="11"/>
  <c r="I401" i="11"/>
  <c r="G400" i="11"/>
  <c r="J398" i="11"/>
  <c r="I397" i="11"/>
  <c r="G396" i="11"/>
  <c r="J394" i="11"/>
  <c r="I393" i="11"/>
  <c r="G392" i="11"/>
  <c r="J390" i="11"/>
  <c r="I389" i="11"/>
  <c r="G388" i="11"/>
  <c r="J386" i="11"/>
  <c r="I385" i="11"/>
  <c r="G384" i="11"/>
  <c r="J382" i="11"/>
  <c r="I381" i="11"/>
  <c r="G380" i="11"/>
  <c r="J378" i="11"/>
  <c r="I377" i="11"/>
  <c r="G376" i="11"/>
  <c r="J374" i="11"/>
  <c r="G454" i="11"/>
  <c r="G450" i="11"/>
  <c r="I447" i="11"/>
  <c r="J444" i="11"/>
  <c r="J440" i="11"/>
  <c r="G438" i="11"/>
  <c r="G434" i="11"/>
  <c r="I431" i="11"/>
  <c r="I427" i="11"/>
  <c r="I423" i="11"/>
  <c r="J420" i="11"/>
  <c r="J556" i="11"/>
  <c r="G554" i="11"/>
  <c r="I551" i="11"/>
  <c r="J548" i="11"/>
  <c r="G546" i="11"/>
  <c r="J543" i="11"/>
  <c r="I542" i="11"/>
  <c r="G541" i="11"/>
  <c r="J539" i="11"/>
  <c r="I538" i="11"/>
  <c r="G537" i="11"/>
  <c r="J535" i="11"/>
  <c r="I534" i="11"/>
  <c r="G533" i="11"/>
  <c r="J531" i="11"/>
  <c r="I530" i="11"/>
  <c r="G529" i="11"/>
  <c r="J527" i="11"/>
  <c r="I526" i="11"/>
  <c r="G525" i="11"/>
  <c r="J523" i="11"/>
  <c r="I522" i="11"/>
  <c r="G521" i="11"/>
  <c r="J519" i="11"/>
  <c r="I518" i="11"/>
  <c r="G517" i="11"/>
  <c r="J515" i="11"/>
  <c r="I514" i="11"/>
  <c r="G513" i="11"/>
  <c r="J511" i="11"/>
  <c r="I510" i="11"/>
  <c r="G509" i="11"/>
  <c r="J507" i="11"/>
  <c r="I506" i="11"/>
  <c r="G505" i="11"/>
  <c r="J503" i="11"/>
  <c r="I502" i="11"/>
  <c r="G501" i="11"/>
  <c r="J499" i="11"/>
  <c r="I498" i="11"/>
  <c r="G497" i="11"/>
  <c r="J495" i="11"/>
  <c r="I494" i="11"/>
  <c r="G493" i="11"/>
  <c r="J491" i="11"/>
  <c r="I490" i="11"/>
  <c r="G489" i="11"/>
  <c r="J487" i="11"/>
  <c r="I486" i="11"/>
  <c r="G485" i="11"/>
  <c r="J483" i="11"/>
  <c r="I482" i="11"/>
  <c r="G481" i="11"/>
  <c r="J479" i="11"/>
  <c r="I478" i="11"/>
  <c r="G477" i="11"/>
  <c r="J475" i="11"/>
  <c r="I474" i="11"/>
  <c r="G473" i="11"/>
  <c r="J471" i="11"/>
  <c r="I470" i="11"/>
  <c r="G469" i="11"/>
  <c r="J467" i="11"/>
  <c r="I466" i="11"/>
  <c r="G465" i="11"/>
  <c r="J463" i="11"/>
  <c r="I462" i="11"/>
  <c r="G461" i="11"/>
  <c r="J459" i="11"/>
  <c r="I458" i="11"/>
  <c r="G457" i="11"/>
  <c r="J455" i="11"/>
  <c r="I454" i="11"/>
  <c r="G453" i="11"/>
  <c r="J451" i="11"/>
  <c r="I450" i="11"/>
  <c r="G449" i="11"/>
  <c r="J447" i="11"/>
  <c r="I446" i="11"/>
  <c r="G445" i="11"/>
  <c r="J443" i="11"/>
  <c r="I442" i="11"/>
  <c r="G441" i="11"/>
  <c r="J439" i="11"/>
  <c r="I438" i="11"/>
  <c r="G437" i="11"/>
  <c r="J435" i="11"/>
  <c r="I434" i="11"/>
  <c r="G433" i="11"/>
  <c r="J431" i="11"/>
  <c r="I430" i="11"/>
  <c r="G429" i="11"/>
  <c r="J427" i="11"/>
  <c r="I426" i="11"/>
  <c r="G425" i="11"/>
  <c r="J423" i="11"/>
  <c r="I422" i="11"/>
  <c r="G421" i="11"/>
  <c r="J419" i="11"/>
  <c r="I418" i="11"/>
  <c r="G417" i="11"/>
  <c r="J415" i="11"/>
  <c r="I414" i="11"/>
  <c r="G413" i="11"/>
  <c r="J411" i="11"/>
  <c r="I410" i="11"/>
  <c r="G409" i="11"/>
  <c r="J407" i="11"/>
  <c r="I406" i="11"/>
  <c r="G405" i="11"/>
  <c r="J403" i="11"/>
  <c r="I402" i="11"/>
  <c r="G401" i="11"/>
  <c r="J399" i="11"/>
  <c r="I398" i="11"/>
  <c r="G397" i="11"/>
  <c r="J395" i="11"/>
  <c r="I394" i="11"/>
  <c r="G393" i="11"/>
  <c r="J391" i="11"/>
  <c r="I390" i="11"/>
  <c r="G389" i="11"/>
  <c r="J387" i="11"/>
  <c r="I386" i="11"/>
  <c r="G385" i="11"/>
  <c r="J383" i="11"/>
  <c r="I382" i="11"/>
  <c r="G381" i="11"/>
  <c r="J379" i="11"/>
  <c r="I378" i="11"/>
  <c r="G377" i="11"/>
  <c r="J375" i="11"/>
  <c r="I374" i="11"/>
  <c r="I451" i="11"/>
  <c r="J448" i="11"/>
  <c r="I443" i="11"/>
  <c r="I439" i="11"/>
  <c r="J436" i="11"/>
  <c r="J432" i="11"/>
  <c r="G430" i="11"/>
  <c r="G426" i="11"/>
  <c r="G422" i="11"/>
  <c r="I419" i="11"/>
  <c r="J555" i="11"/>
  <c r="G553" i="11"/>
  <c r="I550" i="11"/>
  <c r="J547" i="11"/>
  <c r="G545" i="11"/>
  <c r="I543" i="11"/>
  <c r="G542" i="11"/>
  <c r="J540" i="11"/>
  <c r="I539" i="11"/>
  <c r="G538" i="11"/>
  <c r="J536" i="11"/>
  <c r="I535" i="11"/>
  <c r="G534" i="11"/>
  <c r="J532" i="11"/>
  <c r="I531" i="11"/>
  <c r="G530" i="11"/>
  <c r="J528" i="11"/>
  <c r="I527" i="11"/>
  <c r="G526" i="11"/>
  <c r="J524" i="11"/>
  <c r="I523" i="11"/>
  <c r="G522" i="11"/>
  <c r="J520" i="11"/>
  <c r="I519" i="11"/>
  <c r="G518" i="11"/>
  <c r="J516" i="11"/>
  <c r="I515" i="11"/>
  <c r="G514" i="11"/>
  <c r="J512" i="11"/>
  <c r="I511" i="11"/>
  <c r="G510" i="11"/>
  <c r="J508" i="11"/>
  <c r="I507" i="11"/>
  <c r="G506" i="11"/>
  <c r="J504" i="11"/>
  <c r="I503" i="11"/>
  <c r="G502" i="11"/>
  <c r="J500" i="11"/>
  <c r="I499" i="11"/>
  <c r="G498" i="11"/>
  <c r="J496" i="11"/>
  <c r="I495" i="11"/>
  <c r="G494" i="11"/>
  <c r="J492" i="11"/>
  <c r="I491" i="11"/>
  <c r="G490" i="11"/>
  <c r="J488" i="11"/>
  <c r="I487" i="11"/>
  <c r="G486" i="11"/>
  <c r="J484" i="11"/>
  <c r="I483" i="11"/>
  <c r="G482" i="11"/>
  <c r="J480" i="11"/>
  <c r="I479" i="11"/>
  <c r="G478" i="11"/>
  <c r="J476" i="11"/>
  <c r="I475" i="11"/>
  <c r="G474" i="11"/>
  <c r="J472" i="11"/>
  <c r="I471" i="11"/>
  <c r="G470" i="11"/>
  <c r="J468" i="11"/>
  <c r="I467" i="11"/>
  <c r="G466" i="11"/>
  <c r="J464" i="11"/>
  <c r="I463" i="11"/>
  <c r="G462" i="11"/>
  <c r="J460" i="11"/>
  <c r="I459" i="11"/>
  <c r="G458" i="11"/>
  <c r="J456" i="11"/>
  <c r="I455" i="11"/>
  <c r="J452" i="11"/>
  <c r="G446" i="11"/>
  <c r="G442" i="11"/>
  <c r="I435" i="11"/>
  <c r="J428" i="11"/>
  <c r="J424" i="11"/>
  <c r="G418" i="11"/>
  <c r="G550" i="11"/>
  <c r="J541" i="11"/>
  <c r="I536" i="11"/>
  <c r="G531" i="11"/>
  <c r="J525" i="11"/>
  <c r="I520" i="11"/>
  <c r="G515" i="11"/>
  <c r="J509" i="11"/>
  <c r="I504" i="11"/>
  <c r="G499" i="11"/>
  <c r="J493" i="11"/>
  <c r="I488" i="11"/>
  <c r="G483" i="11"/>
  <c r="J477" i="11"/>
  <c r="I472" i="11"/>
  <c r="G467" i="11"/>
  <c r="J461" i="11"/>
  <c r="I456" i="11"/>
  <c r="G451" i="11"/>
  <c r="J445" i="11"/>
  <c r="I440" i="11"/>
  <c r="G435" i="11"/>
  <c r="J429" i="11"/>
  <c r="I424" i="11"/>
  <c r="G419" i="11"/>
  <c r="I415" i="11"/>
  <c r="J412" i="11"/>
  <c r="G410" i="11"/>
  <c r="I407" i="11"/>
  <c r="J404" i="11"/>
  <c r="G402" i="11"/>
  <c r="I399" i="11"/>
  <c r="J396" i="11"/>
  <c r="G394" i="11"/>
  <c r="I391" i="11"/>
  <c r="J388" i="11"/>
  <c r="J380" i="11"/>
  <c r="I547" i="11"/>
  <c r="I540" i="11"/>
  <c r="G535" i="11"/>
  <c r="J529" i="11"/>
  <c r="I524" i="11"/>
  <c r="G519" i="11"/>
  <c r="J513" i="11"/>
  <c r="I508" i="11"/>
  <c r="G503" i="11"/>
  <c r="J497" i="11"/>
  <c r="I492" i="11"/>
  <c r="G487" i="11"/>
  <c r="J481" i="11"/>
  <c r="I476" i="11"/>
  <c r="G471" i="11"/>
  <c r="J465" i="11"/>
  <c r="I460" i="11"/>
  <c r="G455" i="11"/>
  <c r="J449" i="11"/>
  <c r="I444" i="11"/>
  <c r="G439" i="11"/>
  <c r="J433" i="11"/>
  <c r="I428" i="11"/>
  <c r="G423" i="11"/>
  <c r="J417" i="11"/>
  <c r="G415" i="11"/>
  <c r="I412" i="11"/>
  <c r="J409" i="11"/>
  <c r="G407" i="11"/>
  <c r="I404" i="11"/>
  <c r="J401" i="11"/>
  <c r="G399" i="11"/>
  <c r="I396" i="11"/>
  <c r="J393" i="11"/>
  <c r="G391" i="11"/>
  <c r="I388" i="11"/>
  <c r="J385" i="11"/>
  <c r="G383" i="11"/>
  <c r="I380" i="11"/>
  <c r="J377" i="11"/>
  <c r="G375" i="11"/>
  <c r="G543" i="11"/>
  <c r="I532" i="11"/>
  <c r="J521" i="11"/>
  <c r="I516" i="11"/>
  <c r="J505" i="11"/>
  <c r="G495" i="11"/>
  <c r="I484" i="11"/>
  <c r="J473" i="11"/>
  <c r="G463" i="11"/>
  <c r="I452" i="11"/>
  <c r="J441" i="11"/>
  <c r="G431" i="11"/>
  <c r="I420" i="11"/>
  <c r="J413" i="11"/>
  <c r="I408" i="11"/>
  <c r="G403" i="11"/>
  <c r="J397" i="11"/>
  <c r="I392" i="11"/>
  <c r="G387" i="11"/>
  <c r="J381" i="11"/>
  <c r="I376" i="11"/>
  <c r="I383" i="11"/>
  <c r="I375" i="11"/>
  <c r="I555" i="11"/>
  <c r="J544" i="11"/>
  <c r="G539" i="11"/>
  <c r="J533" i="11"/>
  <c r="I528" i="11"/>
  <c r="G523" i="11"/>
  <c r="J517" i="11"/>
  <c r="I512" i="11"/>
  <c r="G507" i="11"/>
  <c r="J501" i="11"/>
  <c r="I496" i="11"/>
  <c r="G491" i="11"/>
  <c r="J485" i="11"/>
  <c r="I480" i="11"/>
  <c r="G475" i="11"/>
  <c r="J469" i="11"/>
  <c r="I464" i="11"/>
  <c r="G459" i="11"/>
  <c r="J453" i="11"/>
  <c r="I448" i="11"/>
  <c r="G443" i="11"/>
  <c r="J437" i="11"/>
  <c r="I432" i="11"/>
  <c r="G427" i="11"/>
  <c r="J421" i="11"/>
  <c r="J416" i="11"/>
  <c r="G414" i="11"/>
  <c r="I411" i="11"/>
  <c r="J408" i="11"/>
  <c r="G406" i="11"/>
  <c r="I403" i="11"/>
  <c r="J400" i="11"/>
  <c r="G398" i="11"/>
  <c r="I395" i="11"/>
  <c r="J392" i="11"/>
  <c r="G390" i="11"/>
  <c r="I387" i="11"/>
  <c r="J384" i="11"/>
  <c r="G382" i="11"/>
  <c r="I379" i="11"/>
  <c r="J376" i="11"/>
  <c r="G374" i="11"/>
  <c r="J552" i="11"/>
  <c r="J537" i="11"/>
  <c r="G527" i="11"/>
  <c r="G511" i="11"/>
  <c r="I500" i="11"/>
  <c r="J489" i="11"/>
  <c r="G479" i="11"/>
  <c r="I468" i="11"/>
  <c r="J457" i="11"/>
  <c r="G447" i="11"/>
  <c r="I436" i="11"/>
  <c r="J425" i="11"/>
  <c r="I416" i="11"/>
  <c r="G411" i="11"/>
  <c r="J405" i="11"/>
  <c r="I400" i="11"/>
  <c r="G395" i="11"/>
  <c r="J389" i="11"/>
  <c r="I384" i="11"/>
  <c r="G379" i="11"/>
  <c r="G386" i="11"/>
  <c r="G378" i="11"/>
  <c r="J557" i="13"/>
  <c r="I556" i="13"/>
  <c r="G555" i="13"/>
  <c r="J553" i="13"/>
  <c r="I552" i="13"/>
  <c r="G551" i="13"/>
  <c r="J549" i="13"/>
  <c r="I548" i="13"/>
  <c r="G547" i="13"/>
  <c r="J545" i="13"/>
  <c r="I544" i="13"/>
  <c r="G543" i="13"/>
  <c r="J541" i="13"/>
  <c r="I540" i="13"/>
  <c r="G539" i="13"/>
  <c r="J537" i="13"/>
  <c r="I536" i="13"/>
  <c r="G535" i="13"/>
  <c r="J533" i="13"/>
  <c r="I532" i="13"/>
  <c r="G531" i="13"/>
  <c r="J529" i="13"/>
  <c r="I528" i="13"/>
  <c r="G527" i="13"/>
  <c r="J525" i="13"/>
  <c r="I524" i="13"/>
  <c r="G523" i="13"/>
  <c r="J521" i="13"/>
  <c r="I520" i="13"/>
  <c r="G519" i="13"/>
  <c r="J517" i="13"/>
  <c r="I516" i="13"/>
  <c r="G515" i="13"/>
  <c r="J513" i="13"/>
  <c r="I512" i="13"/>
  <c r="G511" i="13"/>
  <c r="J509" i="13"/>
  <c r="I508" i="13"/>
  <c r="G507" i="13"/>
  <c r="J505" i="13"/>
  <c r="I504" i="13"/>
  <c r="G503" i="13"/>
  <c r="J501" i="13"/>
  <c r="I500" i="13"/>
  <c r="G499" i="13"/>
  <c r="J497" i="13"/>
  <c r="I496" i="13"/>
  <c r="G495" i="13"/>
  <c r="J493" i="13"/>
  <c r="I492" i="13"/>
  <c r="G491" i="13"/>
  <c r="J429" i="13"/>
  <c r="I428" i="13"/>
  <c r="G427" i="13"/>
  <c r="J417" i="13"/>
  <c r="I416" i="13"/>
  <c r="G415" i="13"/>
  <c r="J413" i="13"/>
  <c r="I412" i="13"/>
  <c r="G411" i="13"/>
  <c r="J333" i="13"/>
  <c r="I332" i="13"/>
  <c r="G331" i="13"/>
  <c r="J329" i="13"/>
  <c r="I328" i="13"/>
  <c r="G327" i="13"/>
  <c r="J325" i="13"/>
  <c r="I324" i="13"/>
  <c r="G323" i="13"/>
  <c r="J321" i="13"/>
  <c r="I296" i="13"/>
  <c r="G295" i="13"/>
  <c r="J293" i="13"/>
  <c r="I292" i="13"/>
  <c r="G291" i="13"/>
  <c r="J289" i="13"/>
  <c r="I288" i="13"/>
  <c r="G287" i="13"/>
  <c r="I557" i="13"/>
  <c r="G556" i="13"/>
  <c r="J554" i="13"/>
  <c r="I553" i="13"/>
  <c r="G552" i="13"/>
  <c r="J550" i="13"/>
  <c r="I549" i="13"/>
  <c r="G548" i="13"/>
  <c r="J546" i="13"/>
  <c r="I545" i="13"/>
  <c r="G544" i="13"/>
  <c r="J542" i="13"/>
  <c r="I541" i="13"/>
  <c r="G540" i="13"/>
  <c r="J538" i="13"/>
  <c r="I537" i="13"/>
  <c r="G536" i="13"/>
  <c r="J534" i="13"/>
  <c r="I533" i="13"/>
  <c r="G532" i="13"/>
  <c r="J530" i="13"/>
  <c r="I529" i="13"/>
  <c r="G528" i="13"/>
  <c r="J526" i="13"/>
  <c r="I525" i="13"/>
  <c r="G524" i="13"/>
  <c r="J522" i="13"/>
  <c r="I521" i="13"/>
  <c r="G520" i="13"/>
  <c r="J518" i="13"/>
  <c r="I517" i="13"/>
  <c r="G516" i="13"/>
  <c r="J514" i="13"/>
  <c r="I513" i="13"/>
  <c r="G512" i="13"/>
  <c r="J510" i="13"/>
  <c r="I509" i="13"/>
  <c r="G508" i="13"/>
  <c r="J506" i="13"/>
  <c r="I505" i="13"/>
  <c r="G504" i="13"/>
  <c r="J502" i="13"/>
  <c r="I501" i="13"/>
  <c r="G500" i="13"/>
  <c r="J498" i="13"/>
  <c r="I497" i="13"/>
  <c r="G496" i="13"/>
  <c r="J494" i="13"/>
  <c r="I493" i="13"/>
  <c r="G492" i="13"/>
  <c r="J490" i="13"/>
  <c r="J430" i="13"/>
  <c r="I429" i="13"/>
  <c r="G428" i="13"/>
  <c r="J418" i="13"/>
  <c r="I417" i="13"/>
  <c r="J414" i="13"/>
  <c r="I413" i="13"/>
  <c r="G412" i="13"/>
  <c r="J410" i="13"/>
  <c r="J334" i="13"/>
  <c r="I333" i="13"/>
  <c r="G332" i="13"/>
  <c r="J330" i="13"/>
  <c r="I329" i="13"/>
  <c r="G328" i="13"/>
  <c r="J326" i="13"/>
  <c r="I325" i="13"/>
  <c r="G557" i="13"/>
  <c r="J555" i="13"/>
  <c r="I554" i="13"/>
  <c r="G553" i="13"/>
  <c r="J551" i="13"/>
  <c r="I550" i="13"/>
  <c r="G549" i="13"/>
  <c r="J547" i="13"/>
  <c r="I546" i="13"/>
  <c r="G545" i="13"/>
  <c r="J543" i="13"/>
  <c r="I542" i="13"/>
  <c r="G541" i="13"/>
  <c r="J539" i="13"/>
  <c r="I538" i="13"/>
  <c r="G537" i="13"/>
  <c r="J535" i="13"/>
  <c r="I534" i="13"/>
  <c r="G533" i="13"/>
  <c r="J531" i="13"/>
  <c r="I530" i="13"/>
  <c r="G529" i="13"/>
  <c r="J527" i="13"/>
  <c r="I526" i="13"/>
  <c r="G525" i="13"/>
  <c r="J523" i="13"/>
  <c r="I522" i="13"/>
  <c r="G521" i="13"/>
  <c r="J519" i="13"/>
  <c r="I518" i="13"/>
  <c r="G517" i="13"/>
  <c r="J515" i="13"/>
  <c r="I514" i="13"/>
  <c r="G513" i="13"/>
  <c r="J511" i="13"/>
  <c r="I510" i="13"/>
  <c r="G509" i="13"/>
  <c r="J507" i="13"/>
  <c r="I506" i="13"/>
  <c r="G505" i="13"/>
  <c r="J503" i="13"/>
  <c r="I502" i="13"/>
  <c r="G501" i="13"/>
  <c r="J499" i="13"/>
  <c r="I498" i="13"/>
  <c r="G497" i="13"/>
  <c r="J495" i="13"/>
  <c r="I494" i="13"/>
  <c r="G493" i="13"/>
  <c r="J491" i="13"/>
  <c r="I490" i="13"/>
  <c r="I430" i="13"/>
  <c r="G429" i="13"/>
  <c r="J427" i="13"/>
  <c r="I418" i="13"/>
  <c r="J415" i="13"/>
  <c r="I414" i="13"/>
  <c r="G413" i="13"/>
  <c r="J411" i="13"/>
  <c r="I410" i="13"/>
  <c r="I334" i="13"/>
  <c r="G333" i="13"/>
  <c r="J331" i="13"/>
  <c r="I330" i="13"/>
  <c r="G329" i="13"/>
  <c r="J327" i="13"/>
  <c r="I326" i="13"/>
  <c r="G325" i="13"/>
  <c r="J323" i="13"/>
  <c r="I322" i="13"/>
  <c r="G321" i="13"/>
  <c r="J295" i="13"/>
  <c r="I294" i="13"/>
  <c r="G293" i="13"/>
  <c r="J291" i="13"/>
  <c r="I290" i="13"/>
  <c r="G289" i="13"/>
  <c r="J287" i="13"/>
  <c r="I286" i="13"/>
  <c r="G285" i="13"/>
  <c r="J283" i="13"/>
  <c r="I282" i="13"/>
  <c r="G281" i="13"/>
  <c r="J279" i="13"/>
  <c r="J556" i="13"/>
  <c r="I551" i="13"/>
  <c r="G546" i="13"/>
  <c r="J540" i="13"/>
  <c r="I535" i="13"/>
  <c r="G530" i="13"/>
  <c r="J524" i="13"/>
  <c r="I519" i="13"/>
  <c r="G514" i="13"/>
  <c r="J508" i="13"/>
  <c r="I503" i="13"/>
  <c r="G498" i="13"/>
  <c r="J492" i="13"/>
  <c r="G430" i="13"/>
  <c r="J416" i="13"/>
  <c r="I411" i="13"/>
  <c r="J332" i="13"/>
  <c r="I327" i="13"/>
  <c r="I323" i="13"/>
  <c r="J296" i="13"/>
  <c r="G294" i="13"/>
  <c r="I291" i="13"/>
  <c r="J288" i="13"/>
  <c r="G286" i="13"/>
  <c r="I284" i="13"/>
  <c r="J282" i="13"/>
  <c r="J280" i="13"/>
  <c r="G279" i="13"/>
  <c r="J277" i="13"/>
  <c r="I276" i="13"/>
  <c r="G275" i="13"/>
  <c r="J273" i="13"/>
  <c r="I272" i="13"/>
  <c r="G271" i="13"/>
  <c r="J269" i="13"/>
  <c r="I268" i="13"/>
  <c r="G267" i="13"/>
  <c r="J265" i="13"/>
  <c r="I264" i="13"/>
  <c r="G263" i="13"/>
  <c r="J261" i="13"/>
  <c r="I260" i="13"/>
  <c r="G259" i="13"/>
  <c r="J257" i="13"/>
  <c r="I256" i="13"/>
  <c r="J5" i="13"/>
  <c r="I4" i="13"/>
  <c r="G4" i="13"/>
  <c r="J552" i="13"/>
  <c r="G526" i="13"/>
  <c r="G510" i="13"/>
  <c r="G324" i="13"/>
  <c r="I289" i="13"/>
  <c r="I279" i="13"/>
  <c r="G274" i="13"/>
  <c r="G270" i="13"/>
  <c r="I263" i="13"/>
  <c r="I259" i="13"/>
  <c r="I555" i="13"/>
  <c r="G550" i="13"/>
  <c r="J544" i="13"/>
  <c r="I539" i="13"/>
  <c r="G534" i="13"/>
  <c r="J528" i="13"/>
  <c r="I523" i="13"/>
  <c r="G518" i="13"/>
  <c r="J512" i="13"/>
  <c r="I507" i="13"/>
  <c r="G502" i="13"/>
  <c r="J496" i="13"/>
  <c r="I491" i="13"/>
  <c r="J428" i="13"/>
  <c r="I415" i="13"/>
  <c r="G410" i="13"/>
  <c r="I331" i="13"/>
  <c r="G326" i="13"/>
  <c r="J322" i="13"/>
  <c r="G296" i="13"/>
  <c r="I293" i="13"/>
  <c r="J290" i="13"/>
  <c r="G288" i="13"/>
  <c r="J285" i="13"/>
  <c r="G284" i="13"/>
  <c r="G282" i="13"/>
  <c r="I280" i="13"/>
  <c r="J278" i="13"/>
  <c r="I277" i="13"/>
  <c r="G276" i="13"/>
  <c r="J274" i="13"/>
  <c r="I273" i="13"/>
  <c r="G272" i="13"/>
  <c r="J270" i="13"/>
  <c r="I269" i="13"/>
  <c r="G268" i="13"/>
  <c r="J266" i="13"/>
  <c r="I265" i="13"/>
  <c r="G264" i="13"/>
  <c r="J262" i="13"/>
  <c r="I261" i="13"/>
  <c r="G260" i="13"/>
  <c r="J258" i="13"/>
  <c r="I257" i="13"/>
  <c r="G256" i="13"/>
  <c r="I5" i="13"/>
  <c r="G257" i="13"/>
  <c r="G5" i="13"/>
  <c r="G542" i="13"/>
  <c r="I531" i="13"/>
  <c r="I515" i="13"/>
  <c r="I499" i="13"/>
  <c r="J412" i="13"/>
  <c r="J328" i="13"/>
  <c r="J294" i="13"/>
  <c r="J286" i="13"/>
  <c r="G283" i="13"/>
  <c r="G278" i="13"/>
  <c r="I275" i="13"/>
  <c r="I271" i="13"/>
  <c r="I267" i="13"/>
  <c r="J264" i="13"/>
  <c r="J260" i="13"/>
  <c r="J256" i="13"/>
  <c r="G554" i="13"/>
  <c r="J548" i="13"/>
  <c r="I543" i="13"/>
  <c r="G538" i="13"/>
  <c r="J532" i="13"/>
  <c r="I527" i="13"/>
  <c r="G522" i="13"/>
  <c r="J516" i="13"/>
  <c r="I511" i="13"/>
  <c r="G506" i="13"/>
  <c r="J500" i="13"/>
  <c r="I495" i="13"/>
  <c r="G490" i="13"/>
  <c r="I427" i="13"/>
  <c r="G414" i="13"/>
  <c r="G330" i="13"/>
  <c r="J324" i="13"/>
  <c r="G322" i="13"/>
  <c r="I295" i="13"/>
  <c r="J292" i="13"/>
  <c r="G290" i="13"/>
  <c r="I287" i="13"/>
  <c r="I285" i="13"/>
  <c r="I283" i="13"/>
  <c r="J281" i="13"/>
  <c r="G280" i="13"/>
  <c r="I278" i="13"/>
  <c r="G277" i="13"/>
  <c r="J275" i="13"/>
  <c r="I274" i="13"/>
  <c r="G273" i="13"/>
  <c r="J271" i="13"/>
  <c r="I270" i="13"/>
  <c r="G269" i="13"/>
  <c r="J267" i="13"/>
  <c r="I266" i="13"/>
  <c r="G265" i="13"/>
  <c r="J263" i="13"/>
  <c r="I262" i="13"/>
  <c r="G261" i="13"/>
  <c r="J259" i="13"/>
  <c r="I258" i="13"/>
  <c r="I547" i="13"/>
  <c r="J536" i="13"/>
  <c r="J520" i="13"/>
  <c r="J504" i="13"/>
  <c r="G494" i="13"/>
  <c r="G334" i="13"/>
  <c r="I321" i="13"/>
  <c r="G292" i="13"/>
  <c r="J284" i="13"/>
  <c r="I281" i="13"/>
  <c r="J276" i="13"/>
  <c r="J272" i="13"/>
  <c r="J268" i="13"/>
  <c r="G266" i="13"/>
  <c r="G262" i="13"/>
  <c r="G258" i="13"/>
  <c r="J4" i="13"/>
  <c r="G22" i="11"/>
  <c r="G27" i="11"/>
  <c r="G25" i="11"/>
  <c r="G21" i="11"/>
  <c r="G9" i="11"/>
  <c r="G115" i="11"/>
  <c r="G275" i="11"/>
  <c r="G280" i="11"/>
  <c r="G121" i="11"/>
  <c r="G269" i="11"/>
  <c r="G220" i="11"/>
  <c r="G246" i="11"/>
  <c r="G110" i="11"/>
  <c r="G261" i="11"/>
  <c r="G361" i="11"/>
  <c r="G61" i="11"/>
  <c r="G249" i="11"/>
  <c r="G353" i="11"/>
  <c r="G371" i="11"/>
  <c r="G358" i="11"/>
  <c r="G130" i="11"/>
  <c r="G33" i="11"/>
  <c r="G122" i="11"/>
  <c r="G60" i="11"/>
  <c r="G112" i="11"/>
  <c r="G294" i="11"/>
  <c r="G302" i="11"/>
  <c r="G318" i="11"/>
  <c r="G360" i="11"/>
  <c r="G296" i="11"/>
  <c r="G186" i="11"/>
  <c r="G201" i="11"/>
  <c r="G208" i="11"/>
  <c r="G244" i="11"/>
  <c r="G124" i="11"/>
  <c r="G182" i="11"/>
  <c r="G147" i="11"/>
  <c r="G367" i="11"/>
  <c r="G88" i="11"/>
  <c r="G152" i="11"/>
  <c r="G145" i="11"/>
  <c r="G143" i="11"/>
  <c r="G372" i="11"/>
  <c r="G253" i="11"/>
  <c r="G94" i="11"/>
  <c r="G304" i="11"/>
  <c r="G320" i="11"/>
  <c r="G36" i="11"/>
  <c r="G173" i="11"/>
  <c r="G301" i="11"/>
  <c r="G87" i="11"/>
  <c r="G238" i="11"/>
  <c r="G56" i="11"/>
  <c r="G316" i="11"/>
  <c r="G313" i="11"/>
  <c r="G75" i="11"/>
  <c r="G349" i="11"/>
  <c r="G233" i="11"/>
  <c r="G85" i="11"/>
  <c r="G74" i="11"/>
  <c r="G251" i="11"/>
  <c r="G23" i="11"/>
  <c r="G11" i="11"/>
  <c r="G12" i="11"/>
  <c r="G265" i="11"/>
  <c r="G359" i="11"/>
  <c r="G346" i="11"/>
  <c r="G5" i="11"/>
  <c r="G118" i="11"/>
  <c r="G167" i="11"/>
  <c r="G54" i="11"/>
  <c r="G370" i="11"/>
  <c r="G154" i="11"/>
  <c r="G271" i="11"/>
  <c r="G255" i="11"/>
  <c r="G230" i="11"/>
  <c r="G278" i="11"/>
  <c r="G290" i="11"/>
  <c r="G241" i="11"/>
  <c r="G323" i="11"/>
  <c r="G120" i="11"/>
  <c r="G284" i="11"/>
  <c r="G277" i="11"/>
  <c r="G106" i="11"/>
  <c r="G71" i="11"/>
  <c r="G169" i="11"/>
  <c r="G49" i="11"/>
  <c r="G204" i="11"/>
  <c r="G187" i="11"/>
  <c r="G207" i="11"/>
  <c r="G175" i="11"/>
  <c r="G192" i="11"/>
  <c r="G78" i="11"/>
  <c r="G127" i="11"/>
  <c r="G146" i="11"/>
  <c r="G29" i="11"/>
  <c r="G20" i="11"/>
  <c r="G30" i="11"/>
  <c r="G26" i="11"/>
  <c r="G135" i="11"/>
  <c r="G65" i="11"/>
  <c r="G263" i="11"/>
  <c r="G283" i="11"/>
  <c r="G364" i="11"/>
  <c r="G303" i="11"/>
  <c r="G279" i="11"/>
  <c r="G272" i="11"/>
  <c r="G286" i="11"/>
  <c r="G131" i="11"/>
  <c r="G137" i="11"/>
  <c r="G116" i="11"/>
  <c r="G210" i="11"/>
  <c r="G306" i="11"/>
  <c r="G270" i="11"/>
  <c r="G339" i="11"/>
  <c r="G326" i="11"/>
  <c r="G322" i="11"/>
  <c r="G338" i="11"/>
  <c r="G300" i="11"/>
  <c r="G172" i="11"/>
  <c r="G176" i="11"/>
  <c r="G158" i="11"/>
  <c r="G195" i="11"/>
  <c r="G209" i="11"/>
  <c r="G202" i="11"/>
  <c r="G211" i="11"/>
  <c r="G68" i="11"/>
  <c r="G188" i="11"/>
  <c r="G163" i="11"/>
  <c r="G335" i="11"/>
  <c r="G151" i="11"/>
  <c r="G295" i="11"/>
  <c r="G150" i="11"/>
  <c r="G242" i="11"/>
  <c r="G235" i="11"/>
  <c r="G239" i="11"/>
  <c r="G337" i="11"/>
  <c r="G93" i="11"/>
  <c r="G128" i="11"/>
  <c r="G38" i="11"/>
  <c r="G171" i="11"/>
  <c r="G34" i="11"/>
  <c r="G355" i="11"/>
  <c r="G356" i="11"/>
  <c r="G315" i="11"/>
  <c r="G43" i="11"/>
  <c r="G206" i="11"/>
  <c r="G136" i="11"/>
  <c r="G89" i="11"/>
  <c r="G69" i="11"/>
  <c r="G70" i="11"/>
  <c r="G104" i="11"/>
  <c r="G73" i="11"/>
  <c r="G83" i="11"/>
  <c r="G79" i="11"/>
  <c r="G10" i="11"/>
  <c r="G344" i="11"/>
  <c r="G260" i="11"/>
  <c r="G24" i="11"/>
  <c r="G287" i="11"/>
  <c r="G228" i="11"/>
  <c r="G345" i="11"/>
  <c r="G168" i="11"/>
  <c r="G66" i="11"/>
  <c r="G59" i="11"/>
  <c r="G342" i="11"/>
  <c r="G179" i="11"/>
  <c r="G62" i="11"/>
  <c r="G144" i="11"/>
  <c r="G141" i="11"/>
  <c r="G236" i="11"/>
  <c r="G53" i="11"/>
  <c r="G129" i="11"/>
  <c r="G363" i="11"/>
  <c r="G63" i="11"/>
  <c r="G240" i="11"/>
  <c r="G37" i="11"/>
  <c r="G98" i="11"/>
  <c r="G40" i="11"/>
  <c r="G96" i="11"/>
  <c r="G132" i="11"/>
  <c r="G90" i="11"/>
  <c r="G39" i="11"/>
  <c r="G250" i="11"/>
  <c r="G107" i="11"/>
  <c r="G234" i="11"/>
  <c r="G52" i="11"/>
  <c r="G268" i="11"/>
  <c r="G340" i="11"/>
  <c r="G262" i="11"/>
  <c r="G348" i="11"/>
  <c r="G109" i="11"/>
  <c r="G350" i="11"/>
  <c r="G368" i="11"/>
  <c r="G332" i="11"/>
  <c r="G281" i="11"/>
  <c r="G156" i="11"/>
  <c r="G252" i="11"/>
  <c r="G197" i="11"/>
  <c r="G229" i="11"/>
  <c r="G352" i="11"/>
  <c r="G336" i="11"/>
  <c r="G55" i="11"/>
  <c r="G314" i="11"/>
  <c r="G72" i="11"/>
  <c r="G133" i="11"/>
  <c r="G123" i="11"/>
  <c r="G331" i="11"/>
  <c r="G19" i="11"/>
  <c r="G213" i="11"/>
  <c r="G354" i="11"/>
  <c r="G347" i="11"/>
  <c r="G247" i="11"/>
  <c r="G243" i="11"/>
  <c r="G327" i="11"/>
  <c r="G196" i="11"/>
  <c r="G214" i="11"/>
  <c r="G180" i="11"/>
  <c r="G108" i="11"/>
  <c r="G142" i="11"/>
  <c r="G291" i="11"/>
  <c r="G198" i="11"/>
  <c r="G47" i="11"/>
  <c r="G292" i="11"/>
  <c r="G237" i="11"/>
  <c r="G362" i="11"/>
  <c r="G312" i="11"/>
  <c r="G264" i="11"/>
  <c r="G184" i="11"/>
  <c r="G51" i="11"/>
  <c r="G357" i="11"/>
  <c r="G101" i="11"/>
  <c r="G97" i="11"/>
  <c r="G103" i="11"/>
  <c r="G289" i="11"/>
  <c r="G140" i="11"/>
  <c r="G32" i="11"/>
  <c r="G298" i="11"/>
  <c r="G329" i="11"/>
  <c r="G100" i="11"/>
  <c r="G111" i="11"/>
  <c r="G139" i="11"/>
  <c r="G35" i="11"/>
  <c r="G161" i="11"/>
  <c r="G119" i="11"/>
  <c r="G185" i="11"/>
  <c r="G170" i="11"/>
  <c r="G148" i="11"/>
  <c r="G317" i="11"/>
  <c r="G99" i="11"/>
  <c r="G92" i="11"/>
  <c r="G84" i="11"/>
  <c r="G91" i="11"/>
  <c r="G330" i="11"/>
  <c r="G76" i="11"/>
  <c r="G50" i="11"/>
  <c r="G282" i="11"/>
  <c r="G297" i="11"/>
  <c r="G48" i="11"/>
  <c r="G31" i="11"/>
  <c r="G64" i="11"/>
  <c r="G166" i="11"/>
  <c r="G155" i="11"/>
  <c r="G114" i="11"/>
  <c r="G273" i="11"/>
  <c r="G341" i="11"/>
  <c r="G194" i="11"/>
  <c r="G328" i="11"/>
  <c r="G149" i="11"/>
  <c r="G199" i="11"/>
  <c r="G293" i="11"/>
  <c r="G333" i="11"/>
  <c r="G80" i="11"/>
  <c r="G365" i="11"/>
  <c r="G373" i="11"/>
  <c r="G245" i="11"/>
  <c r="G41" i="11"/>
  <c r="G105" i="11"/>
  <c r="G82" i="11"/>
  <c r="G77" i="11"/>
  <c r="G276" i="11"/>
  <c r="G257" i="11"/>
  <c r="G153" i="11"/>
  <c r="G254" i="11"/>
  <c r="G190" i="11"/>
  <c r="G126" i="11"/>
  <c r="G86" i="11"/>
  <c r="G7" i="11"/>
  <c r="G81" i="11"/>
  <c r="G95" i="11"/>
  <c r="G113" i="11"/>
  <c r="G42" i="11"/>
  <c r="G232" i="11"/>
  <c r="J22" i="11"/>
  <c r="J29" i="11"/>
  <c r="J27" i="11"/>
  <c r="J20" i="11"/>
  <c r="J25" i="11"/>
  <c r="J30" i="11"/>
  <c r="J21" i="11"/>
  <c r="J26" i="11"/>
  <c r="J9" i="11"/>
  <c r="J115" i="11"/>
  <c r="J135" i="11"/>
  <c r="J275" i="11"/>
  <c r="J280" i="11"/>
  <c r="J65" i="11"/>
  <c r="J263" i="11"/>
  <c r="J121" i="11"/>
  <c r="J283" i="11"/>
  <c r="J364" i="11"/>
  <c r="J269" i="11"/>
  <c r="J303" i="11"/>
  <c r="J220" i="11"/>
  <c r="J246" i="11"/>
  <c r="J279" i="11"/>
  <c r="J110" i="11"/>
  <c r="J272" i="11"/>
  <c r="J261" i="11"/>
  <c r="J286" i="11"/>
  <c r="J361" i="11"/>
  <c r="J61" i="11"/>
  <c r="J249" i="11"/>
  <c r="J131" i="11"/>
  <c r="J353" i="11"/>
  <c r="J137" i="11"/>
  <c r="J371" i="11"/>
  <c r="J116" i="11"/>
  <c r="J358" i="11"/>
  <c r="J210" i="11"/>
  <c r="J130" i="11"/>
  <c r="J306" i="11"/>
  <c r="J270" i="11"/>
  <c r="J33" i="11"/>
  <c r="J122" i="11"/>
  <c r="J339" i="11"/>
  <c r="J60" i="11"/>
  <c r="J112" i="11"/>
  <c r="J326" i="11"/>
  <c r="J324" i="11"/>
  <c r="J322" i="11"/>
  <c r="J294" i="11"/>
  <c r="J338" i="11"/>
  <c r="J302" i="11"/>
  <c r="J300" i="11"/>
  <c r="J318" i="11"/>
  <c r="J172" i="11"/>
  <c r="J360" i="11"/>
  <c r="J296" i="11"/>
  <c r="J176" i="11"/>
  <c r="J158" i="11"/>
  <c r="J186" i="11"/>
  <c r="J195" i="11"/>
  <c r="I22" i="11"/>
  <c r="I29" i="11"/>
  <c r="I27" i="11"/>
  <c r="I20" i="11"/>
  <c r="I25" i="11"/>
  <c r="I30" i="11"/>
  <c r="I21" i="11"/>
  <c r="I26" i="11"/>
  <c r="I9" i="11"/>
  <c r="I115" i="11"/>
  <c r="I135" i="11"/>
  <c r="I275" i="11"/>
  <c r="I280" i="11"/>
  <c r="I65" i="11"/>
  <c r="I263" i="11"/>
  <c r="I121" i="11"/>
  <c r="I283" i="11"/>
  <c r="I364" i="11"/>
  <c r="I269" i="11"/>
  <c r="I303" i="11"/>
  <c r="I220" i="11"/>
  <c r="I246" i="11"/>
  <c r="I279" i="11"/>
  <c r="I110" i="11"/>
  <c r="I272" i="11"/>
  <c r="I261" i="11"/>
  <c r="I286" i="11"/>
  <c r="I361" i="11"/>
  <c r="I61" i="11"/>
  <c r="I249" i="11"/>
  <c r="I131" i="11"/>
  <c r="I353" i="11"/>
  <c r="I137" i="11"/>
  <c r="I371" i="11"/>
  <c r="I116" i="11"/>
  <c r="I358" i="11"/>
  <c r="I210" i="11"/>
  <c r="I130" i="11"/>
  <c r="I306" i="11"/>
  <c r="I270" i="11"/>
  <c r="I33" i="11"/>
  <c r="I122" i="11"/>
  <c r="I339" i="11"/>
  <c r="I60" i="11"/>
  <c r="I112" i="11"/>
  <c r="I326" i="11"/>
  <c r="I324" i="11"/>
  <c r="I322" i="11"/>
  <c r="I294" i="11"/>
  <c r="I338" i="11"/>
  <c r="I302" i="11"/>
  <c r="I300" i="11"/>
  <c r="I318" i="11"/>
  <c r="I172" i="11"/>
  <c r="I360" i="11"/>
  <c r="I296" i="11"/>
  <c r="I176" i="11"/>
  <c r="I158" i="11"/>
  <c r="I186" i="11"/>
  <c r="J10" i="11"/>
  <c r="J23" i="11"/>
  <c r="J19" i="11"/>
  <c r="J11" i="11"/>
  <c r="J31" i="11"/>
  <c r="J281" i="11"/>
  <c r="J12" i="11"/>
  <c r="J344" i="11"/>
  <c r="J213" i="11"/>
  <c r="J265" i="11"/>
  <c r="J64" i="11"/>
  <c r="J359" i="11"/>
  <c r="J161" i="11"/>
  <c r="J260" i="11"/>
  <c r="J354" i="11"/>
  <c r="J346" i="11"/>
  <c r="J166" i="11"/>
  <c r="J153" i="11"/>
  <c r="J24" i="11"/>
  <c r="J347" i="11"/>
  <c r="J155" i="11"/>
  <c r="J5" i="11"/>
  <c r="J118" i="11"/>
  <c r="J287" i="11"/>
  <c r="J247" i="11"/>
  <c r="J114" i="11"/>
  <c r="J167" i="11"/>
  <c r="J119" i="11"/>
  <c r="J54" i="11"/>
  <c r="J228" i="11"/>
  <c r="J370" i="11"/>
  <c r="J154" i="11"/>
  <c r="J156" i="11"/>
  <c r="I11" i="11"/>
  <c r="I12" i="11"/>
  <c r="I265" i="11"/>
  <c r="I346" i="11"/>
  <c r="I118" i="11"/>
  <c r="I54" i="11"/>
  <c r="I370" i="11"/>
  <c r="I271" i="11"/>
  <c r="I255" i="11"/>
  <c r="I230" i="11"/>
  <c r="I278" i="11"/>
  <c r="I290" i="11"/>
  <c r="I241" i="11"/>
  <c r="I323" i="11"/>
  <c r="I120" i="11"/>
  <c r="I284" i="11"/>
  <c r="I277" i="11"/>
  <c r="I106" i="11"/>
  <c r="I71" i="11"/>
  <c r="I169" i="11"/>
  <c r="I49" i="11"/>
  <c r="I204" i="11"/>
  <c r="J201" i="11"/>
  <c r="J209" i="11"/>
  <c r="J208" i="11"/>
  <c r="J202" i="11"/>
  <c r="J244" i="11"/>
  <c r="J211" i="11"/>
  <c r="J68" i="11"/>
  <c r="J124" i="11"/>
  <c r="J182" i="11"/>
  <c r="J188" i="11"/>
  <c r="J147" i="11"/>
  <c r="J163" i="11"/>
  <c r="J367" i="11"/>
  <c r="J335" i="11"/>
  <c r="J88" i="11"/>
  <c r="J152" i="11"/>
  <c r="J151" i="11"/>
  <c r="J145" i="11"/>
  <c r="J295" i="11"/>
  <c r="J143" i="11"/>
  <c r="J150" i="11"/>
  <c r="J242" i="11"/>
  <c r="J372" i="11"/>
  <c r="J235" i="11"/>
  <c r="J253" i="11"/>
  <c r="J239" i="11"/>
  <c r="J337" i="11"/>
  <c r="J94" i="11"/>
  <c r="J93" i="11"/>
  <c r="J304" i="11"/>
  <c r="J128" i="11"/>
  <c r="J320" i="11"/>
  <c r="J36" i="11"/>
  <c r="J173" i="11"/>
  <c r="J301" i="11"/>
  <c r="J38" i="11"/>
  <c r="J87" i="11"/>
  <c r="J171" i="11"/>
  <c r="J34" i="11"/>
  <c r="J355" i="11"/>
  <c r="J238" i="11"/>
  <c r="J356" i="11"/>
  <c r="J315" i="11"/>
  <c r="J43" i="11"/>
  <c r="J56" i="11"/>
  <c r="J206" i="11"/>
  <c r="J316" i="11"/>
  <c r="J313" i="11"/>
  <c r="J75" i="11"/>
  <c r="J349" i="11"/>
  <c r="J136" i="11"/>
  <c r="J89" i="11"/>
  <c r="J233" i="11"/>
  <c r="J69" i="11"/>
  <c r="J85" i="11"/>
  <c r="J70" i="11"/>
  <c r="J104" i="11"/>
  <c r="J74" i="11"/>
  <c r="J73" i="11"/>
  <c r="J251" i="11"/>
  <c r="J83" i="11"/>
  <c r="J79" i="11"/>
  <c r="J84" i="11"/>
  <c r="J91" i="11"/>
  <c r="J103" i="11"/>
  <c r="J133" i="11"/>
  <c r="J95" i="11"/>
  <c r="J289" i="11"/>
  <c r="J330" i="11"/>
  <c r="J140" i="11"/>
  <c r="J76" i="11"/>
  <c r="J123" i="11"/>
  <c r="J113" i="11"/>
  <c r="J32" i="11"/>
  <c r="J298" i="11"/>
  <c r="J50" i="11"/>
  <c r="J282" i="11"/>
  <c r="J42" i="11"/>
  <c r="J297" i="11"/>
  <c r="J48" i="11"/>
  <c r="J331" i="11"/>
  <c r="J232" i="11"/>
  <c r="I42" i="11"/>
  <c r="I297" i="11"/>
  <c r="I48" i="11"/>
  <c r="I331" i="11"/>
  <c r="I232" i="11"/>
  <c r="J51" i="11"/>
  <c r="J92" i="11"/>
  <c r="J105" i="11"/>
  <c r="J101" i="11"/>
  <c r="J98" i="11"/>
  <c r="J40" i="11"/>
  <c r="J96" i="11"/>
  <c r="J348" i="11"/>
  <c r="J39" i="11"/>
  <c r="J77" i="11"/>
  <c r="J139" i="11"/>
  <c r="I10" i="11"/>
  <c r="I31" i="11"/>
  <c r="I344" i="11"/>
  <c r="I64" i="11"/>
  <c r="I260" i="11"/>
  <c r="I166" i="11"/>
  <c r="I24" i="11"/>
  <c r="I155" i="11"/>
  <c r="I287" i="11"/>
  <c r="I114" i="11"/>
  <c r="I228" i="11"/>
  <c r="J345" i="11"/>
  <c r="J243" i="11"/>
  <c r="J185" i="11"/>
  <c r="J168" i="11"/>
  <c r="J252" i="11"/>
  <c r="J66" i="11"/>
  <c r="J327" i="11"/>
  <c r="J273" i="11"/>
  <c r="J254" i="11"/>
  <c r="J59" i="11"/>
  <c r="J196" i="11"/>
  <c r="J341" i="11"/>
  <c r="J170" i="11"/>
  <c r="J342" i="11"/>
  <c r="J214" i="11"/>
  <c r="I195" i="11"/>
  <c r="I201" i="11"/>
  <c r="I209" i="11"/>
  <c r="I208" i="11"/>
  <c r="I202" i="11"/>
  <c r="I244" i="11"/>
  <c r="I211" i="11"/>
  <c r="I68" i="11"/>
  <c r="I124" i="11"/>
  <c r="I182" i="11"/>
  <c r="I188" i="11"/>
  <c r="I147" i="11"/>
  <c r="I163" i="11"/>
  <c r="I367" i="11"/>
  <c r="I335" i="11"/>
  <c r="I88" i="11"/>
  <c r="I152" i="11"/>
  <c r="I151" i="11"/>
  <c r="I145" i="11"/>
  <c r="I295" i="11"/>
  <c r="I143" i="11"/>
  <c r="I150" i="11"/>
  <c r="I242" i="11"/>
  <c r="I372" i="11"/>
  <c r="I235" i="11"/>
  <c r="I253" i="11"/>
  <c r="I239" i="11"/>
  <c r="I337" i="11"/>
  <c r="I94" i="11"/>
  <c r="I93" i="11"/>
  <c r="I304" i="11"/>
  <c r="I128" i="11"/>
  <c r="I320" i="11"/>
  <c r="I36" i="11"/>
  <c r="I173" i="11"/>
  <c r="I301" i="11"/>
  <c r="I38" i="11"/>
  <c r="I87" i="11"/>
  <c r="I171" i="11"/>
  <c r="I34" i="11"/>
  <c r="I355" i="11"/>
  <c r="I238" i="11"/>
  <c r="I356" i="11"/>
  <c r="I315" i="11"/>
  <c r="I43" i="11"/>
  <c r="I56" i="11"/>
  <c r="I206" i="11"/>
  <c r="I316" i="11"/>
  <c r="I313" i="11"/>
  <c r="I75" i="11"/>
  <c r="I349" i="11"/>
  <c r="I136" i="11"/>
  <c r="I89" i="11"/>
  <c r="I233" i="11"/>
  <c r="I69" i="11"/>
  <c r="I85" i="11"/>
  <c r="I70" i="11"/>
  <c r="I104" i="11"/>
  <c r="I74" i="11"/>
  <c r="I73" i="11"/>
  <c r="I251" i="11"/>
  <c r="I83" i="11"/>
  <c r="I79" i="11"/>
  <c r="I84" i="11"/>
  <c r="I91" i="11"/>
  <c r="I103" i="11"/>
  <c r="I133" i="11"/>
  <c r="I95" i="11"/>
  <c r="I289" i="11"/>
  <c r="I330" i="11"/>
  <c r="I140" i="11"/>
  <c r="I76" i="11"/>
  <c r="I123" i="11"/>
  <c r="I113" i="11"/>
  <c r="I32" i="11"/>
  <c r="I298" i="11"/>
  <c r="I50" i="11"/>
  <c r="I282" i="11"/>
  <c r="J52" i="11"/>
  <c r="J268" i="11"/>
  <c r="J340" i="11"/>
  <c r="I52" i="11"/>
  <c r="I268" i="11"/>
  <c r="I340" i="11"/>
  <c r="J7" i="11"/>
  <c r="J314" i="11"/>
  <c r="J240" i="11"/>
  <c r="J37" i="11"/>
  <c r="J72" i="11"/>
  <c r="J97" i="11"/>
  <c r="J262" i="11"/>
  <c r="J100" i="11"/>
  <c r="J132" i="11"/>
  <c r="J250" i="11"/>
  <c r="J109" i="11"/>
  <c r="I23" i="11"/>
  <c r="I359" i="11"/>
  <c r="I5" i="11"/>
  <c r="I167" i="11"/>
  <c r="I154" i="11"/>
  <c r="I345" i="11"/>
  <c r="I243" i="11"/>
  <c r="I185" i="11"/>
  <c r="I168" i="11"/>
  <c r="I252" i="11"/>
  <c r="I66" i="11"/>
  <c r="I327" i="11"/>
  <c r="I273" i="11"/>
  <c r="I254" i="11"/>
  <c r="I59" i="11"/>
  <c r="I196" i="11"/>
  <c r="I341" i="11"/>
  <c r="I170" i="11"/>
  <c r="I342" i="11"/>
  <c r="I214" i="11"/>
  <c r="J194" i="11"/>
  <c r="J187" i="11"/>
  <c r="J197" i="11"/>
  <c r="J207" i="11"/>
  <c r="J179" i="11"/>
  <c r="J175" i="11"/>
  <c r="J180" i="11"/>
  <c r="J192" i="11"/>
  <c r="J78" i="11"/>
  <c r="J190" i="11"/>
  <c r="J62" i="11"/>
  <c r="J127" i="11"/>
  <c r="J108" i="11"/>
  <c r="J146" i="11"/>
  <c r="J328" i="11"/>
  <c r="J148" i="11"/>
  <c r="J144" i="11"/>
  <c r="J142" i="11"/>
  <c r="J149" i="11"/>
  <c r="J229" i="11"/>
  <c r="J141" i="11"/>
  <c r="J291" i="11"/>
  <c r="J199" i="11"/>
  <c r="J198" i="11"/>
  <c r="J352" i="11"/>
  <c r="J236" i="11"/>
  <c r="J293" i="11"/>
  <c r="J126" i="11"/>
  <c r="J47" i="11"/>
  <c r="J292" i="11"/>
  <c r="J333" i="11"/>
  <c r="J237" i="11"/>
  <c r="J80" i="11"/>
  <c r="J336" i="11"/>
  <c r="J53" i="11"/>
  <c r="J362" i="11"/>
  <c r="J365" i="11"/>
  <c r="J317" i="11"/>
  <c r="J129" i="11"/>
  <c r="J312" i="11"/>
  <c r="J373" i="11"/>
  <c r="J86" i="11"/>
  <c r="J363" i="11"/>
  <c r="J264" i="11"/>
  <c r="J55" i="11"/>
  <c r="J63" i="11"/>
  <c r="J184" i="11"/>
  <c r="J245" i="11"/>
  <c r="J99" i="11"/>
  <c r="J357" i="11"/>
  <c r="J41" i="11"/>
  <c r="J81" i="11"/>
  <c r="J82" i="11"/>
  <c r="J90" i="11"/>
  <c r="J111" i="11"/>
  <c r="J107" i="11"/>
  <c r="I19" i="11"/>
  <c r="I354" i="11"/>
  <c r="I247" i="11"/>
  <c r="J271" i="11"/>
  <c r="J290" i="11"/>
  <c r="J323" i="11"/>
  <c r="J277" i="11"/>
  <c r="J49" i="11"/>
  <c r="I197" i="11"/>
  <c r="I180" i="11"/>
  <c r="I190" i="11"/>
  <c r="I108" i="11"/>
  <c r="I144" i="11"/>
  <c r="I141" i="11"/>
  <c r="I236" i="11"/>
  <c r="I53" i="11"/>
  <c r="I129" i="11"/>
  <c r="I363" i="11"/>
  <c r="I63" i="11"/>
  <c r="I240" i="11"/>
  <c r="I37" i="11"/>
  <c r="I98" i="11"/>
  <c r="I262" i="11"/>
  <c r="I111" i="11"/>
  <c r="I139" i="11"/>
  <c r="J350" i="11"/>
  <c r="J35" i="11"/>
  <c r="J276" i="11"/>
  <c r="J329" i="11"/>
  <c r="I329" i="11"/>
  <c r="I100" i="11"/>
  <c r="I109" i="11"/>
  <c r="J234" i="11"/>
  <c r="I161" i="11"/>
  <c r="J278" i="11"/>
  <c r="J169" i="11"/>
  <c r="I78" i="11"/>
  <c r="I229" i="11"/>
  <c r="I352" i="11"/>
  <c r="I86" i="11"/>
  <c r="I55" i="11"/>
  <c r="I92" i="11"/>
  <c r="I72" i="11"/>
  <c r="I96" i="11"/>
  <c r="I250" i="11"/>
  <c r="I234" i="11"/>
  <c r="I281" i="11"/>
  <c r="I153" i="11"/>
  <c r="I119" i="11"/>
  <c r="J255" i="11"/>
  <c r="J106" i="11"/>
  <c r="J204" i="11"/>
  <c r="I207" i="11"/>
  <c r="I192" i="11"/>
  <c r="I146" i="11"/>
  <c r="I142" i="11"/>
  <c r="I291" i="11"/>
  <c r="I198" i="11"/>
  <c r="I47" i="11"/>
  <c r="I292" i="11"/>
  <c r="I237" i="11"/>
  <c r="I362" i="11"/>
  <c r="I312" i="11"/>
  <c r="I264" i="11"/>
  <c r="I184" i="11"/>
  <c r="I51" i="11"/>
  <c r="I357" i="11"/>
  <c r="I101" i="11"/>
  <c r="I97" i="11"/>
  <c r="I40" i="11"/>
  <c r="I132" i="11"/>
  <c r="I90" i="11"/>
  <c r="I107" i="11"/>
  <c r="I350" i="11"/>
  <c r="I35" i="11"/>
  <c r="I276" i="11"/>
  <c r="J368" i="11"/>
  <c r="J332" i="11"/>
  <c r="I368" i="11"/>
  <c r="I332" i="11"/>
  <c r="I82" i="11"/>
  <c r="I348" i="11"/>
  <c r="I77" i="11"/>
  <c r="J241" i="11"/>
  <c r="J284" i="11"/>
  <c r="I175" i="11"/>
  <c r="I148" i="11"/>
  <c r="I317" i="11"/>
  <c r="I99" i="11"/>
  <c r="I314" i="11"/>
  <c r="J257" i="11"/>
  <c r="I213" i="11"/>
  <c r="I347" i="11"/>
  <c r="J230" i="11"/>
  <c r="J120" i="11"/>
  <c r="J71" i="11"/>
  <c r="I194" i="11"/>
  <c r="I179" i="11"/>
  <c r="I62" i="11"/>
  <c r="I328" i="11"/>
  <c r="I149" i="11"/>
  <c r="I199" i="11"/>
  <c r="I293" i="11"/>
  <c r="I333" i="11"/>
  <c r="I80" i="11"/>
  <c r="I365" i="11"/>
  <c r="I373" i="11"/>
  <c r="I245" i="11"/>
  <c r="I41" i="11"/>
  <c r="I105" i="11"/>
  <c r="I156" i="11"/>
  <c r="I187" i="11"/>
  <c r="I127" i="11"/>
  <c r="I126" i="11"/>
  <c r="I336" i="11"/>
  <c r="I7" i="11"/>
  <c r="I81" i="11"/>
  <c r="I39" i="11"/>
  <c r="I257" i="11"/>
  <c r="G309" i="11"/>
  <c r="G308" i="11"/>
  <c r="G4" i="11"/>
  <c r="G28" i="11"/>
  <c r="G13" i="11"/>
  <c r="G117" i="11"/>
  <c r="G325" i="11"/>
  <c r="G134" i="11"/>
  <c r="G57" i="11"/>
  <c r="G226" i="11"/>
  <c r="G351" i="11"/>
  <c r="G225" i="11"/>
  <c r="G6" i="11"/>
  <c r="G221" i="11"/>
  <c r="G299" i="11"/>
  <c r="G200" i="11"/>
  <c r="G256" i="11"/>
  <c r="G219" i="11"/>
  <c r="G177" i="11"/>
  <c r="G216" i="11"/>
  <c r="G311" i="11"/>
  <c r="G307" i="11"/>
  <c r="G18" i="11"/>
  <c r="G8" i="11"/>
  <c r="G165" i="11"/>
  <c r="G178" i="11"/>
  <c r="G222" i="11"/>
  <c r="G159" i="11"/>
  <c r="G193" i="11"/>
  <c r="G46" i="11"/>
  <c r="G138" i="11"/>
  <c r="G15" i="11"/>
  <c r="G17" i="11"/>
  <c r="G334" i="11"/>
  <c r="G369" i="11"/>
  <c r="G319" i="11"/>
  <c r="G205" i="11"/>
  <c r="G227" i="11"/>
  <c r="G224" i="11"/>
  <c r="G231" i="11"/>
  <c r="G160" i="11"/>
  <c r="G217" i="11"/>
  <c r="G183" i="11"/>
  <c r="G218" i="11"/>
  <c r="G212" i="11"/>
  <c r="G191" i="11"/>
  <c r="G366" i="11"/>
  <c r="G310" i="11"/>
  <c r="G67" i="11"/>
  <c r="G45" i="11"/>
  <c r="G259" i="11"/>
  <c r="G16" i="11"/>
  <c r="G267" i="11"/>
  <c r="G248" i="11"/>
  <c r="G343" i="11"/>
  <c r="G266" i="11"/>
  <c r="G58" i="11"/>
  <c r="G44" i="11"/>
  <c r="G274" i="11"/>
  <c r="G157" i="11"/>
  <c r="G164" i="11"/>
  <c r="G223" i="11"/>
  <c r="G125" i="11"/>
  <c r="G174" i="11"/>
  <c r="G14" i="11"/>
  <c r="G288" i="11"/>
  <c r="G285" i="11"/>
  <c r="G321" i="11"/>
  <c r="G162" i="11"/>
  <c r="G181" i="11"/>
  <c r="G305" i="11"/>
  <c r="G203" i="11"/>
  <c r="G102" i="11"/>
  <c r="G215" i="11"/>
  <c r="G189" i="11"/>
  <c r="G258" i="11"/>
  <c r="I311" i="11"/>
  <c r="I46" i="11"/>
  <c r="I138" i="11"/>
  <c r="I307" i="11"/>
  <c r="I18" i="11"/>
  <c r="I15" i="11"/>
  <c r="I14" i="11"/>
  <c r="I17" i="11"/>
  <c r="I8" i="11"/>
  <c r="J366" i="11"/>
  <c r="J310" i="11"/>
  <c r="J309" i="11"/>
  <c r="J67" i="11"/>
  <c r="J308" i="11"/>
  <c r="J45" i="11"/>
  <c r="J4" i="11"/>
  <c r="J259" i="11"/>
  <c r="J28" i="11"/>
  <c r="J16" i="11"/>
  <c r="J13" i="11"/>
  <c r="J267" i="11"/>
  <c r="J248" i="11"/>
  <c r="J343" i="11"/>
  <c r="J117" i="11"/>
  <c r="J266" i="11"/>
  <c r="J325" i="11"/>
  <c r="J134" i="11"/>
  <c r="J58" i="11"/>
  <c r="J57" i="11"/>
  <c r="J219" i="11"/>
  <c r="J44" i="11"/>
  <c r="J226" i="11"/>
  <c r="I366" i="11"/>
  <c r="I310" i="11"/>
  <c r="I309" i="11"/>
  <c r="I67" i="11"/>
  <c r="I308" i="11"/>
  <c r="I45" i="11"/>
  <c r="I4" i="11"/>
  <c r="I259" i="11"/>
  <c r="I28" i="11"/>
  <c r="I16" i="11"/>
  <c r="I13" i="11"/>
  <c r="I267" i="11"/>
  <c r="J46" i="11"/>
  <c r="J15" i="11"/>
  <c r="I117" i="11"/>
  <c r="J321" i="11"/>
  <c r="I134" i="11"/>
  <c r="J162" i="11"/>
  <c r="I319" i="11"/>
  <c r="I57" i="11"/>
  <c r="J165" i="11"/>
  <c r="I227" i="11"/>
  <c r="I226" i="11"/>
  <c r="I177" i="11"/>
  <c r="I351" i="11"/>
  <c r="I274" i="11"/>
  <c r="I225" i="11"/>
  <c r="I216" i="11"/>
  <c r="I6" i="11"/>
  <c r="I157" i="11"/>
  <c r="I221" i="11"/>
  <c r="I164" i="11"/>
  <c r="I223" i="11"/>
  <c r="I299" i="11"/>
  <c r="I125" i="11"/>
  <c r="I200" i="11"/>
  <c r="I174" i="11"/>
  <c r="J14" i="11"/>
  <c r="J334" i="11"/>
  <c r="I343" i="11"/>
  <c r="J369" i="11"/>
  <c r="I321" i="11"/>
  <c r="I162" i="11"/>
  <c r="I58" i="11"/>
  <c r="J205" i="11"/>
  <c r="I165" i="11"/>
  <c r="I44" i="11"/>
  <c r="J224" i="11"/>
  <c r="J178" i="11"/>
  <c r="J231" i="11"/>
  <c r="J203" i="11"/>
  <c r="J160" i="11"/>
  <c r="J222" i="11"/>
  <c r="J217" i="11"/>
  <c r="J102" i="11"/>
  <c r="J183" i="11"/>
  <c r="J159" i="11"/>
  <c r="J218" i="11"/>
  <c r="J215" i="11"/>
  <c r="J212" i="11"/>
  <c r="J193" i="11"/>
  <c r="J189" i="11"/>
  <c r="J191" i="11"/>
  <c r="J256" i="11"/>
  <c r="J258" i="11"/>
  <c r="J138" i="11"/>
  <c r="J17" i="11"/>
  <c r="J288" i="11"/>
  <c r="I334" i="11"/>
  <c r="J285" i="11"/>
  <c r="I369" i="11"/>
  <c r="I325" i="11"/>
  <c r="J181" i="11"/>
  <c r="I205" i="11"/>
  <c r="J305" i="11"/>
  <c r="I224" i="11"/>
  <c r="I178" i="11"/>
  <c r="I231" i="11"/>
  <c r="I203" i="11"/>
  <c r="I160" i="11"/>
  <c r="I222" i="11"/>
  <c r="I217" i="11"/>
  <c r="I102" i="11"/>
  <c r="I183" i="11"/>
  <c r="I159" i="11"/>
  <c r="I218" i="11"/>
  <c r="I215" i="11"/>
  <c r="I212" i="11"/>
  <c r="I193" i="11"/>
  <c r="I189" i="11"/>
  <c r="I191" i="11"/>
  <c r="J311" i="11"/>
  <c r="J307" i="11"/>
  <c r="J18" i="11"/>
  <c r="J8" i="11"/>
  <c r="I288" i="11"/>
  <c r="I248" i="11"/>
  <c r="I285" i="11"/>
  <c r="I266" i="11"/>
  <c r="J319" i="11"/>
  <c r="I181" i="11"/>
  <c r="I219" i="11"/>
  <c r="J227" i="11"/>
  <c r="I305" i="11"/>
  <c r="J177" i="11"/>
  <c r="J351" i="11"/>
  <c r="J274" i="11"/>
  <c r="J225" i="11"/>
  <c r="J216" i="11"/>
  <c r="J6" i="11"/>
  <c r="J157" i="11"/>
  <c r="J221" i="11"/>
  <c r="J164" i="11"/>
  <c r="J223" i="11"/>
  <c r="J299" i="11"/>
  <c r="J125" i="11"/>
  <c r="J200" i="11"/>
  <c r="J174" i="11"/>
  <c r="I258" i="11"/>
</calcChain>
</file>

<file path=xl/sharedStrings.xml><?xml version="1.0" encoding="utf-8"?>
<sst xmlns="http://schemas.openxmlformats.org/spreadsheetml/2006/main" count="6126" uniqueCount="1598">
  <si>
    <t>RADC Instructions</t>
  </si>
  <si>
    <r>
      <t xml:space="preserve">Note: </t>
    </r>
    <r>
      <rPr>
        <sz val="9"/>
        <rFont val="Arial Unicode MS"/>
      </rPr>
      <t>This tab is only to be completed if the engagement team has selected the option to have the RADC transition team assist with importing working papers into the Omnia file and moving them to the appropriate workspaces.</t>
    </r>
  </si>
  <si>
    <t>Prior Year archive or Current Year In Progress EMS number</t>
  </si>
  <si>
    <t>Engagement State</t>
  </si>
  <si>
    <t>Guidance</t>
  </si>
  <si>
    <t>Archived</t>
  </si>
  <si>
    <t>The Engagement Team should complete the following steps to determine the appropriate Working Papers (WPs) to be uploaded from the EMS engagement file to Deloitte Omnia. 
Note that this workbook should  be utilized regardless of whether the RADC team is planned to assist with WP transition.</t>
  </si>
  <si>
    <t>In Progress</t>
  </si>
  <si>
    <r>
      <t>Please also refer to the "</t>
    </r>
    <r>
      <rPr>
        <b/>
        <i/>
        <sz val="9"/>
        <color rgb="FFFF0000"/>
        <rFont val="Arial Unicode MS"/>
      </rPr>
      <t>Moving EMS Working Papers QRG"</t>
    </r>
    <r>
      <rPr>
        <b/>
        <sz val="9"/>
        <color rgb="FFFF0000"/>
        <rFont val="Arial Unicode MS"/>
      </rPr>
      <t xml:space="preserve"> along with the below steps</t>
    </r>
  </si>
  <si>
    <t xml:space="preserve">1. Export list of all WPs from EMS file into an excel file </t>
  </si>
  <si>
    <t>a. In EMS, search for and identify the appropriate engagement file</t>
  </si>
  <si>
    <t>b. Select the engagement in the search results</t>
  </si>
  <si>
    <t>c. Click on the 'Size' tab</t>
  </si>
  <si>
    <t>d. Click 'Calculate'</t>
  </si>
  <si>
    <t>e. Click on the link that appears: 'View working paper size report (working papers on your laptop only)' and save excel file</t>
  </si>
  <si>
    <t>2. Open the excel file from Step #1 and copy data into columns A to F on the &lt;Input&gt; tab, by adding the following additional columns, as shown on the &lt;Example&gt; tab</t>
  </si>
  <si>
    <r>
      <rPr>
        <u/>
        <sz val="9"/>
        <color theme="1"/>
        <rFont val="Arial Unicode MS"/>
      </rPr>
      <t>Some files Type are not permitted in Omnia</t>
    </r>
    <r>
      <rPr>
        <sz val="9"/>
        <color theme="1"/>
        <rFont val="Arial Unicode MS"/>
      </rPr>
      <t xml:space="preserve">, these working papers should NOT be moved to Omnia - Please review the </t>
    </r>
    <r>
      <rPr>
        <i/>
        <sz val="9"/>
        <color theme="1"/>
        <rFont val="Arial Unicode MS"/>
      </rPr>
      <t>Deloitte Omnia Technical FAQs</t>
    </r>
    <r>
      <rPr>
        <sz val="9"/>
        <color theme="1"/>
        <rFont val="Arial Unicode MS"/>
      </rPr>
      <t xml:space="preserve"> for the list of file Types not permitted, as well as Tab 7 for the forms to be transitioned to Omnia.</t>
    </r>
  </si>
  <si>
    <r>
      <t xml:space="preserve">The following columns should be completed on the </t>
    </r>
    <r>
      <rPr>
        <b/>
        <sz val="9"/>
        <color theme="1"/>
        <rFont val="Arial Unicode MS"/>
      </rPr>
      <t>&lt;Input</t>
    </r>
    <r>
      <rPr>
        <b/>
        <sz val="8.1"/>
        <color theme="1"/>
        <rFont val="Arial Unicode MS"/>
      </rPr>
      <t>&gt;</t>
    </r>
    <r>
      <rPr>
        <sz val="9"/>
        <color theme="1"/>
        <rFont val="Arial Unicode MS"/>
      </rPr>
      <t xml:space="preserve"> tab:</t>
    </r>
  </si>
  <si>
    <t>a. Should document be moved to Omnia [Yes/No]</t>
  </si>
  <si>
    <t xml:space="preserve">      a.1. For Forms and templates, please refer to the Guidance at tab &lt;7. Forms and Templates&gt;</t>
  </si>
  <si>
    <t xml:space="preserve">b. Which Omnia workspace should document be moved to? </t>
  </si>
  <si>
    <t xml:space="preserve">      b.1. If the document is determined not to be moved to Omnia at step 2a, insert "N/A" or leave blank for the "Omnia workspace"</t>
  </si>
  <si>
    <t xml:space="preserve">                      b.2. If the engagement is a group Audit, make sure to answer and submit the "ENG-001 Engagement profile questions" to have the Group audit </t>
  </si>
  <si>
    <t xml:space="preserve">                              workspace created before submitting this WP transition planning template to the RADC</t>
  </si>
  <si>
    <r>
      <t xml:space="preserve">      b.3. You can only move documents to workspaces included in the Live Index. As such, you </t>
    </r>
    <r>
      <rPr>
        <b/>
        <u/>
        <sz val="9"/>
        <color theme="1"/>
        <rFont val="Arial Unicode MS"/>
      </rPr>
      <t>can't move</t>
    </r>
    <r>
      <rPr>
        <sz val="9"/>
        <color theme="1"/>
        <rFont val="Arial Unicode MS"/>
      </rPr>
      <t xml:space="preserve"> documents to the following Omnia Workspaces:</t>
    </r>
  </si>
  <si>
    <t>Omnia Area</t>
  </si>
  <si>
    <t>Omnia Workspace</t>
  </si>
  <si>
    <t>Setup</t>
  </si>
  <si>
    <t>Engagement File Structure</t>
  </si>
  <si>
    <t>Trial Balance Library</t>
  </si>
  <si>
    <t>Account Setup</t>
  </si>
  <si>
    <t xml:space="preserve">Identification of Significant Accounts </t>
  </si>
  <si>
    <t>Scoping &amp; Testing Strategy</t>
  </si>
  <si>
    <t>Summaries</t>
  </si>
  <si>
    <t>Account Workspace Summary</t>
  </si>
  <si>
    <t>Risk Library</t>
  </si>
  <si>
    <t>Business Processes Library</t>
  </si>
  <si>
    <t>IT Elements Library</t>
  </si>
  <si>
    <t>Substantive Procedure Library</t>
  </si>
  <si>
    <t>Information Library</t>
  </si>
  <si>
    <t>These above workspaces should not be used in tab 3</t>
  </si>
  <si>
    <r>
      <rPr>
        <b/>
        <i/>
        <sz val="9"/>
        <color theme="1"/>
        <rFont val="Arial Unicode MS"/>
      </rPr>
      <t>Note:</t>
    </r>
    <r>
      <rPr>
        <i/>
        <sz val="9"/>
        <color theme="1"/>
        <rFont val="Arial Unicode MS"/>
      </rPr>
      <t xml:space="preserve"> Based on the EMS subphase reference in column A, this column will prepopulate with a suggested Omnia workspace(s). The engagement team is still required to review and confirm that this is where they would like the working paper to be moved to.</t>
    </r>
  </si>
  <si>
    <t>3. Populate and review the columns completed in steps 2a and 2b</t>
  </si>
  <si>
    <t>The workspace that each WP should be associated within Omnia</t>
  </si>
  <si>
    <t>WPs that should not be moved to Omnia, using the Structured v. Non-Structured Documents QRG as reference</t>
  </si>
  <si>
    <t>Identify privileged documents so that a password of "Magnia2025" can be added by the RADC. See</t>
  </si>
  <si>
    <t>Privileged Documents Quick Reference Card</t>
  </si>
  <si>
    <r>
      <t xml:space="preserve">Note: If more than 1000 workpapers are copied into the </t>
    </r>
    <r>
      <rPr>
        <b/>
        <i/>
        <sz val="9"/>
        <color rgb="FF78B832"/>
        <rFont val="Arial Unicode MS"/>
      </rPr>
      <t>&lt;Input&gt;</t>
    </r>
    <r>
      <rPr>
        <b/>
        <i/>
        <sz val="9"/>
        <color theme="1"/>
        <rFont val="Arial Unicode MS"/>
      </rPr>
      <t xml:space="preserve"> tab, the formulas can be copied down for columns G, I and J.</t>
    </r>
  </si>
  <si>
    <t>4. If the RADC transition team will assisting with WP transition, then the Accelerator/Engagement Manager/Partner should review and agree on which WPs to move prior to the RADC starting the upload process</t>
  </si>
  <si>
    <t>5. If the engagement team chooses to transfer the working paper themselves, follow the steps below:</t>
  </si>
  <si>
    <t>1) Ensure that you are logged into your VPN</t>
  </si>
  <si>
    <t>2) Within your Omnia file, select "Engagement Profile &amp; Setup" from the Live Index</t>
  </si>
  <si>
    <t xml:space="preserve">3) Select the task, "Import documents and templates" </t>
  </si>
  <si>
    <t>4) In the EMS Transition area, select "Import from EMS"</t>
  </si>
  <si>
    <r>
      <t xml:space="preserve">5) Search for and select your </t>
    </r>
    <r>
      <rPr>
        <i/>
        <sz val="9"/>
        <color theme="1"/>
        <rFont val="Arial Unicode MS"/>
      </rPr>
      <t>Archive</t>
    </r>
    <r>
      <rPr>
        <sz val="9"/>
        <color theme="1"/>
        <rFont val="Arial Unicode MS"/>
      </rPr>
      <t xml:space="preserve"> or </t>
    </r>
    <r>
      <rPr>
        <i/>
        <sz val="9"/>
        <color theme="1"/>
        <rFont val="Arial Unicode MS"/>
      </rPr>
      <t>In progress</t>
    </r>
    <r>
      <rPr>
        <sz val="9"/>
        <color theme="1"/>
        <rFont val="Arial Unicode MS"/>
      </rPr>
      <t xml:space="preserve"> engagement file</t>
    </r>
  </si>
  <si>
    <t>6) Select the working papers you would like to transport</t>
  </si>
  <si>
    <t>7) Check "Merge working paper reference and name during transition", then select "Send to Omnia" in the top-right corner</t>
  </si>
  <si>
    <t>&lt;DataSheet&gt;</t>
  </si>
  <si>
    <t>Is the document considered structured or non-structured?  Note: only non-structured documents should be moved to Omnia.  Please refer to the QRG on document types.</t>
  </si>
  <si>
    <t>Please refer to the 'Omnia Workspaces' tab for a full listing of workspaces</t>
  </si>
  <si>
    <t>1) Follow guidance at step 2 within the &lt;Guidance&gt; Tab
2) Ensure each Workspace populated within this column exists in your Omnia file prior to uploading the template to your RADC ticket.</t>
  </si>
  <si>
    <t>Identify privileged documents that should be password-protected</t>
  </si>
  <si>
    <t>Excerpt from EMS export</t>
  </si>
  <si>
    <t>QRG - Structured vs.
Non-structured Documents</t>
  </si>
  <si>
    <t>Reference/Name</t>
  </si>
  <si>
    <t>Location</t>
  </si>
  <si>
    <t>Type</t>
  </si>
  <si>
    <t>Status</t>
  </si>
  <si>
    <t>Size (MB)</t>
  </si>
  <si>
    <t>Modify Date</t>
  </si>
  <si>
    <t>Guidance re: Move to Omnia</t>
  </si>
  <si>
    <t>Should document be moved to Omnia [Yes/No]</t>
  </si>
  <si>
    <t>Suggested Omnia Area(s)</t>
  </si>
  <si>
    <t>Suggested Omnia Workspace(s)</t>
  </si>
  <si>
    <t>Privileged Document [Yes/No]</t>
  </si>
  <si>
    <t>Privileged Document</t>
  </si>
  <si>
    <t>00000 Sign-off Memo</t>
  </si>
  <si>
    <t/>
  </si>
  <si>
    <t>Word</t>
  </si>
  <si>
    <t>Active</t>
  </si>
  <si>
    <t>0</t>
  </si>
  <si>
    <t>3/16/2020 9:48:33 AM</t>
  </si>
  <si>
    <t>No</t>
  </si>
  <si>
    <t>N/A</t>
  </si>
  <si>
    <t>00100 Confidential Information Management Plan Template (05_2017)</t>
  </si>
  <si>
    <t>00000 Engagement profile and quality monitoring\00000 Engagement profile and quality monitoring</t>
  </si>
  <si>
    <t>Yes</t>
  </si>
  <si>
    <t>Acceptance &amp; Continuance [Preliminary Engagement Activities]</t>
  </si>
  <si>
    <t>11110 EMS_Assess_engagement_risk_(02_2012)</t>
  </si>
  <si>
    <t>10000 Plan\11100 Assess engagement risk</t>
  </si>
  <si>
    <t>11200 Assessment_of_Auditor_Independence_Checklist_[PUB]_(03_2020)</t>
  </si>
  <si>
    <t>10000 Plan\11200 Acceptance and continuance decision</t>
  </si>
  <si>
    <t>Excel</t>
  </si>
  <si>
    <t>3/23/2020 12:16:12 PM</t>
  </si>
  <si>
    <t>Independence [Conclude]</t>
  </si>
  <si>
    <t>11201 LCSP Rotation Consultation Memo {CFWD}</t>
  </si>
  <si>
    <t>11/13/2020 1:14:42 PM</t>
  </si>
  <si>
    <t>11210 ABC Company CAEA - FY 2020</t>
  </si>
  <si>
    <t>PDF</t>
  </si>
  <si>
    <t>3/16/2020 11:33:02 AM</t>
  </si>
  <si>
    <t>11210A RA SOC CAEA Report</t>
  </si>
  <si>
    <t>0.034</t>
  </si>
  <si>
    <t>3/30/2020 12:35:07 PM</t>
  </si>
  <si>
    <t>11211 Partner Memo Template PUB (02_2017)</t>
  </si>
  <si>
    <t>11212 Engagement Background_ABC Company Inc._01.02.2020</t>
  </si>
  <si>
    <t>11213 ABC Company Inc - Research Book</t>
  </si>
  <si>
    <t>3/18/2020 9:25:31 AM</t>
  </si>
  <si>
    <t>11214 ABC Company Inc - Summary Report</t>
  </si>
  <si>
    <t>3/18/2020 9:25:32 AM</t>
  </si>
  <si>
    <t>11220 Irwin, Craig_ABC Company Inc._2020-09-30</t>
  </si>
  <si>
    <t>5/29/2020 12:01:59 PM</t>
  </si>
  <si>
    <t>11310 Engagement_Letter_–_Combined_Financial_Statement_Audit___Interim_Review</t>
  </si>
  <si>
    <t>10000 Plan\11300 Agree the terms of audit engagement</t>
  </si>
  <si>
    <t>6/5/2020 11:02:33 AM</t>
  </si>
  <si>
    <t>11311 2020 Deloitte Engagement Letter - Signed</t>
  </si>
  <si>
    <t>3/16/2020 11:32:21 AM</t>
  </si>
  <si>
    <t>11312 Solidifi US Inc and Solidifi Corp SOC2 EL 2019 - signed</t>
  </si>
  <si>
    <t>11313 ABC Company - Tax Engagement Letter</t>
  </si>
  <si>
    <t>11/9/2020 9:15:13 AM</t>
  </si>
  <si>
    <t>12101 Organization Chart - Feb 19, 2020 {PBE}</t>
  </si>
  <si>
    <t>10000 Plan\12100 Understand the entity and its environment</t>
  </si>
  <si>
    <t>10/7/2020 3:07:29 PM</t>
  </si>
  <si>
    <t>Entity and Fraud Risk Assessment and Response [Assess Risk]</t>
  </si>
  <si>
    <t>12102 Employee Organization Chart 2020 {PBE}</t>
  </si>
  <si>
    <t>10/7/2020 3:08:24 PM</t>
  </si>
  <si>
    <t>12110 Understand_the_Entity_and_its_Environment_(PUB)_(06_2019)</t>
  </si>
  <si>
    <t>3/23/2020 10:06:55 AM</t>
  </si>
  <si>
    <t>12111 Investor Reports Summary Memo</t>
  </si>
  <si>
    <t>12112 Press Releases Summary</t>
  </si>
  <si>
    <t>5/13/2020 5:25:35 PM</t>
  </si>
  <si>
    <t>12113 Summary of analyst reports [PUB]_(07_2017)</t>
  </si>
  <si>
    <t>6/8/2020 2:39:36 AM</t>
  </si>
  <si>
    <t>12120.1 Understand the IT Environment - RM</t>
  </si>
  <si>
    <t>Specialists [Plan Response]</t>
  </si>
  <si>
    <t>12120.2 Understand the IT Environment - Home Equity</t>
  </si>
  <si>
    <t>5/27/2020 10:33:51 AM</t>
  </si>
  <si>
    <t>12120.3 Understand the IT Environment - LIN</t>
  </si>
  <si>
    <t>12120.4 Solidifi-Access-Control-Policy 2020</t>
  </si>
  <si>
    <t>10/6/2020 1:40:06 PM</t>
  </si>
  <si>
    <t>12200.1 Centralized &amp; Common Controls Memo</t>
  </si>
  <si>
    <t>10000 Plan\12200 Understand internal control</t>
  </si>
  <si>
    <t>Process Risk Assessment [Assess Risk]</t>
  </si>
  <si>
    <t>12200.2 Deloitte Q&amp;A IC 10-2</t>
  </si>
  <si>
    <t>12200.3 IC 2-11 Performing a Walkthrough Necessity of Performing Each Year (Q&amp;A)</t>
  </si>
  <si>
    <t>12200A.1 TR.01.C - Review of Bank Reconciliation</t>
  </si>
  <si>
    <t>10000 Plan\12200 Understand internal control\12200A Treasury Process</t>
  </si>
  <si>
    <t>6/2/2020 2:53:02 PM</t>
  </si>
  <si>
    <t>12200B Payroll Process Narrative (All Entities)</t>
  </si>
  <si>
    <t>10000 Plan\12200 Understand internal control\12200B Payroll Process</t>
  </si>
  <si>
    <t>6/10/2020 5:41:40 PM</t>
  </si>
  <si>
    <t>12200B.1 PR.01.C - Review and Approval of Payroll Reports</t>
  </si>
  <si>
    <t>6/2/2020 5:31:43 PM</t>
  </si>
  <si>
    <t>12200C AP Process Narrative</t>
  </si>
  <si>
    <t>10000 Plan\12200 Understand internal control\12200C AP/ Accrual Process</t>
  </si>
  <si>
    <t>5/21/2020 1:39:16 PM</t>
  </si>
  <si>
    <t>12200C.2 AP.02.C - AP Search for Unrecorded Liabilities</t>
  </si>
  <si>
    <t>6/2/2020 5:32:38 PM</t>
  </si>
  <si>
    <t>12200C.3 AP.03.C - Review of Accruals</t>
  </si>
  <si>
    <t>6/1/2020 9:18:37 AM</t>
  </si>
  <si>
    <t>12200C.4 AP.04.C - Review of Master List of Vendor Invoices</t>
  </si>
  <si>
    <t>6/18/2020 5:20:41 PM</t>
  </si>
  <si>
    <t>12200D.1 REV.01.C - Customer onboarding</t>
  </si>
  <si>
    <t>10000 Plan\12200 Understand internal control\12200D Revenue Process</t>
  </si>
  <si>
    <t>0.054</t>
  </si>
  <si>
    <t>12200D.10 REV.15.C - Review of Automated Billing Order Cancellation</t>
  </si>
  <si>
    <t>6/15/2020 12:44:05 PM</t>
  </si>
  <si>
    <t>12200D.11A ABC Company- Revenue Process Flow</t>
  </si>
  <si>
    <t>Visio</t>
  </si>
  <si>
    <t>5/25/2020 4:29:01 PM</t>
  </si>
  <si>
    <t>12200D.11B ABC Company- Revenue Process Flow</t>
  </si>
  <si>
    <t>1.964</t>
  </si>
  <si>
    <t>6/9/2020 10:50:50 AM</t>
  </si>
  <si>
    <t>12200D.13 AR.01.C - Review of AR Aging Report and AFDA</t>
  </si>
  <si>
    <t>6/2/2020 2:55:44 PM</t>
  </si>
  <si>
    <t>12200D.14 AR.02.C - Aging of AR (Automated)</t>
  </si>
  <si>
    <t>7/6/2020 12:51:44 PM</t>
  </si>
  <si>
    <t>12200D.2A REV.3A.C - Revenue Recognition (Automated)</t>
  </si>
  <si>
    <t>0.064</t>
  </si>
  <si>
    <t>6/4/2020 12:18:41 PM</t>
  </si>
  <si>
    <t>12200D.2B REV.3B.C - Revenue Recognition - Navy Federal (Automated)</t>
  </si>
  <si>
    <t>12200D.3 REV.6.C - Review of Revenue and Transaction Cost Reconciliation</t>
  </si>
  <si>
    <t>6/15/2020 12:43:44 PM</t>
  </si>
  <si>
    <t>12200D.4 REV.7.C - Approval of Fee Adjustments [Design ineffective]</t>
  </si>
  <si>
    <t>6/3/2020 11:14:14 AM</t>
  </si>
  <si>
    <t>12200D.5 REV.9.C - Approval of Billing Adjustments [Design ineffective]</t>
  </si>
  <si>
    <t>6/3/2020 11:14:20 AM</t>
  </si>
  <si>
    <t>12200D.6 REV.10.C - Customer Pricing Pull (Automated)</t>
  </si>
  <si>
    <t>6/4/2020 11:36:58 AM</t>
  </si>
  <si>
    <t>12200D.7 REV.11.C - Cut-off Analysis (YE)</t>
  </si>
  <si>
    <t>6/3/2020 11:17:25 AM</t>
  </si>
  <si>
    <t>12200D.8 REV.12.C - Arithmatic Accuracy (Automated)</t>
  </si>
  <si>
    <t>12200D.9 REV.14.C - Customer Confirmation (Automated)</t>
  </si>
  <si>
    <t>12200D.A Revenue Narrative - Solidifi CA &amp; US</t>
  </si>
  <si>
    <t>5/26/2020 4:30:05 PM</t>
  </si>
  <si>
    <t>12200D.B Revenue Walkthrough - Solidifi CA &amp; US</t>
  </si>
  <si>
    <t>5/26/2020 3:06:03 PM</t>
  </si>
  <si>
    <t>12200D.C Fee Approval process</t>
  </si>
  <si>
    <t>6/3/2020 2:31:05 PM</t>
  </si>
  <si>
    <t>12200D.D Fee Increase Flow Diagram</t>
  </si>
  <si>
    <t>6/3/2020 2:35:10 PM</t>
  </si>
  <si>
    <t>12200D.E Managing and Processing Order Screenshots</t>
  </si>
  <si>
    <t>6/3/2020 2:44:26 PM</t>
  </si>
  <si>
    <t>12200E Field Agent Expenses Narrative - Solidifi CA &amp; US</t>
  </si>
  <si>
    <t>10000 Plan\12200 Understand internal control\12200E Transaction Expense Process</t>
  </si>
  <si>
    <t>12200E.1 FAE.01.C - Appraiser onboarding</t>
  </si>
  <si>
    <t>12200E.4 FAE.04.C - Arithmatic Accuracy (Automated)</t>
  </si>
  <si>
    <t>10/26/2020 4:52:32 PM</t>
  </si>
  <si>
    <t>12200E.5 FAE.05.C - QA Control</t>
  </si>
  <si>
    <t>12200E.6 FAE.06.C - Transaction cost pricing (Automated)</t>
  </si>
  <si>
    <t>10/26/2020 5:02:55 PM</t>
  </si>
  <si>
    <t>12200E.7 FAE.07.C - Appraiser's Acceptance of Pricing (Automated)</t>
  </si>
  <si>
    <t>10/26/2020 5:03:05 PM</t>
  </si>
  <si>
    <t>12200F Tax Provision Process Narrative</t>
  </si>
  <si>
    <t>10000 Plan\12200 Understand internal control\12200F Tax Process</t>
  </si>
  <si>
    <t>12200F.1A TAX.01A.C - Review of Tax Provisions</t>
  </si>
  <si>
    <t>5/22/2020 3:16:18 PM</t>
  </si>
  <si>
    <t>12200F.1B TAX.01B.C - Marcum LLP's Review of US Tax Provisions</t>
  </si>
  <si>
    <t>5/22/2020 3:17:02 PM</t>
  </si>
  <si>
    <t>12200F.2 TAX.02.C - Review of DTA Mathematical Calculation and Realizability</t>
  </si>
  <si>
    <t>10/28/2020 9:40:03 PM</t>
  </si>
  <si>
    <t>12200F.3 TAX.03.C - Review of Management Fee and Royalty Schedule</t>
  </si>
  <si>
    <t>5/22/2020 3:17:40 PM</t>
  </si>
  <si>
    <t>12200F.A ABC Company - Income Tax Process Flowchart</t>
  </si>
  <si>
    <t>5/19/2020 6:37:32 PM</t>
  </si>
  <si>
    <t>12200G Financial Close and Reporting Process Narrative</t>
  </si>
  <si>
    <t>10000 Plan\12200 Understand internal control\12200G Financial Reporting Process</t>
  </si>
  <si>
    <t>12200G.1 FR.01.C - Review of Manual Journal Entries</t>
  </si>
  <si>
    <t>5/19/2020 12:50:18 PM</t>
  </si>
  <si>
    <t>12200G.2 FR.02.C - Review of Reporting Packages</t>
  </si>
  <si>
    <t>5/19/2020 12:51:40 PM</t>
  </si>
  <si>
    <t>12200G.3 FR.03.C - Review of Consolidation Workbook</t>
  </si>
  <si>
    <t>5/19/2020 12:52:01 PM</t>
  </si>
  <si>
    <t>12200G.4 FR.04.C - Review the Financial Statements (Quarterly)</t>
  </si>
  <si>
    <t>5/19/2020 12:53:00 PM</t>
  </si>
  <si>
    <t>12200G.5 FR.05.C - Review of Account Reconciliations</t>
  </si>
  <si>
    <t>5/19/2020 12:53:25 PM</t>
  </si>
  <si>
    <t>12200G.6 FR.06.C - Review of FX</t>
  </si>
  <si>
    <t>5/19/2020 12:53:44 PM</t>
  </si>
  <si>
    <t>12200H Equity Process Narrative</t>
  </si>
  <si>
    <t>10000 Plan\12200 Understand internal control\12200H Equity Process Narrative</t>
  </si>
  <si>
    <t>12200H.1 WL.01.C - Review of Warrant Liability Workbook</t>
  </si>
  <si>
    <t>5/19/2020 6:01:14 PM</t>
  </si>
  <si>
    <t>12200H.2 SC.01.C - Review of New Grants Valuation Workbook</t>
  </si>
  <si>
    <t>5/20/2020 1:53:04 PM</t>
  </si>
  <si>
    <t>12200H.3 SC.03.C - Review of Equity Continuity Schedule</t>
  </si>
  <si>
    <t>5/20/2020 1:57:40 PM</t>
  </si>
  <si>
    <t>12200H.4 SC.04.C - Review of Earnings Per Share Calculation</t>
  </si>
  <si>
    <t>5/20/2020 2:00:05 PM</t>
  </si>
  <si>
    <t>12200H.5 SC.05.C - Access to Solium Share Works</t>
  </si>
  <si>
    <t>5/29/2020 3:13:51 PM</t>
  </si>
  <si>
    <t>12200H.6 Final-LTIP ('Equity Incentive Plan')</t>
  </si>
  <si>
    <t>12200I.7 INT.01.C</t>
  </si>
  <si>
    <t>10000 Plan\12200 Understand internal control\12200I Intangibles Process Narrative</t>
  </si>
  <si>
    <t>12200I.8 INT.02.C</t>
  </si>
  <si>
    <t>12200J.1 REV.01.SW - Customer Onboading/Renewal</t>
  </si>
  <si>
    <t>10000 Plan\12200 Understand internal control\12200J Home Equity Controls Testing</t>
  </si>
  <si>
    <t>11/11/2020 6:54:23 PM</t>
  </si>
  <si>
    <t>12200J.1A Home Equity Revenue Process Flow</t>
  </si>
  <si>
    <t>1.979</t>
  </si>
  <si>
    <t>5/19/2020 12:00:09 PM</t>
  </si>
  <si>
    <t>12200J.1B Revenue Narrative - Home Equity</t>
  </si>
  <si>
    <t>5/19/2020 4:04:34 PM</t>
  </si>
  <si>
    <t>12200J.1C Home Equity Revenue Walkthrough</t>
  </si>
  <si>
    <t>5/19/2020 2:18:34 PM</t>
  </si>
  <si>
    <t>12200J.2 REV.02.SW - Billing Exceptions Review [Design ineffective]</t>
  </si>
  <si>
    <t>12200J.3 REV.03.SW - Revenue Pricing (Automated)</t>
  </si>
  <si>
    <t>10/26/2020 5:06:48 PM</t>
  </si>
  <si>
    <t>12200J.4 REV.04.SW - Arithmetic Accuracy (Automated)</t>
  </si>
  <si>
    <t>10/26/2020 5:06:56 PM</t>
  </si>
  <si>
    <t>12200J.5 REV.05.SW - Review of SFSWeb and GL Reconciliations</t>
  </si>
  <si>
    <t>12200J.6 REV.06.SW - Review of SFSWeb and Resware Reconciliation</t>
  </si>
  <si>
    <t>10/21/2020 1:04:17 PM</t>
  </si>
  <si>
    <t>12200J.7 REV.07.SW - Transaction Costs Interface Control for SFSWeb and Values (Automated)</t>
  </si>
  <si>
    <t>10/27/2020 5:20:09 PM</t>
  </si>
  <si>
    <t>12200K.2.1 ACC.01.L - Review of Revenue/Expense/AR/AP</t>
  </si>
  <si>
    <t>10000 Plan\12200 Understand internal control\12200K Solidifi Title Control Testing\12200K.2 Other Solidifi Title Controls</t>
  </si>
  <si>
    <t>6/8/2020 3:57:47 PM</t>
  </si>
  <si>
    <t>12200K.2.10 GL.02.L - Review of Manual Journal Entries [Design Ineffective]</t>
  </si>
  <si>
    <t>12/2/2020 11:04:35 AM</t>
  </si>
  <si>
    <t>12200K.2.11 PR.02.L - Review of Commissions</t>
  </si>
  <si>
    <t>6/18/2020 12:47:00 PM</t>
  </si>
  <si>
    <t>12200K.2.2 Accounts Payable Narrative - Solidifi Title</t>
  </si>
  <si>
    <t>6/14/2020 2:10:54 PM</t>
  </si>
  <si>
    <t>12200K.2.2A Accounts Payable Process Flow</t>
  </si>
  <si>
    <t>6/8/2020 4:40:13 PM</t>
  </si>
  <si>
    <t>12200K.2.3 AP.01.L - Review of AP Aging and Operating Expense/Cost of Goods Sold Classification</t>
  </si>
  <si>
    <t>6/8/2020 4:02:02 PM</t>
  </si>
  <si>
    <t>12200K.2.4 AP.02.L - Review of Invoices for Payments</t>
  </si>
  <si>
    <t>6/8/2020 4:03:33 PM</t>
  </si>
  <si>
    <t>12200K.2.5 AP.03.L - Automatic Aging of A/P</t>
  </si>
  <si>
    <t>10/19/2020 3:15:33 PM</t>
  </si>
  <si>
    <t>12200K.2.6 Receipt Payment Narrative and Process Flow</t>
  </si>
  <si>
    <t>6/16/2020 11:37:15 AM</t>
  </si>
  <si>
    <t>12200K.2.7 AR.03.L - Automatic Aging of A/R</t>
  </si>
  <si>
    <t>10/19/2020 3:15:41 PM</t>
  </si>
  <si>
    <t>12200K.2.8 GL Close Process Narrative</t>
  </si>
  <si>
    <t>6/15/2020 10:08:46 AM</t>
  </si>
  <si>
    <t>12200K.2.9 GL.01.L - Review of Quickbooks and GP Mapping</t>
  </si>
  <si>
    <t>6/15/2020 2:20:24 PM</t>
  </si>
  <si>
    <t>12200K-1 Solidifi Title Revenue Process Flow</t>
  </si>
  <si>
    <t>10000 Plan\12200 Understand internal control\12200K Solidifi Title Control Testing\12200K.1 Revenue Process Narratives</t>
  </si>
  <si>
    <t>0.078</t>
  </si>
  <si>
    <t>12200K-1.1 REV.01.L - Review of Closing Documents</t>
  </si>
  <si>
    <t>9.921</t>
  </si>
  <si>
    <t>6/22/2020 3:03:35 PM</t>
  </si>
  <si>
    <t>12200K-1.2 REV.02.L - Review of Revenue Invoices</t>
  </si>
  <si>
    <t>6/17/2020 3:51:12 PM</t>
  </si>
  <si>
    <t>12200K-1.3 REV.03.L - Review of Pricing Reports</t>
  </si>
  <si>
    <t>10/6/2020 1:08:54 PM</t>
  </si>
  <si>
    <t>12200K-1.5 REV.05.L - Revenue Reconciliation</t>
  </si>
  <si>
    <t>6/15/2020 11:30:12 AM</t>
  </si>
  <si>
    <t>12200K-1.6 REV.06.L - Funding Issues Workflow (Automated)</t>
  </si>
  <si>
    <t>12200K-1.7 REV.07.L - QC of Escrow Disbursement</t>
  </si>
  <si>
    <t>6/17/2020 11:17:08 AM</t>
  </si>
  <si>
    <t>12200K-1.8 REV.08.L - Customer Pricing Pull (Automated)</t>
  </si>
  <si>
    <t>12200K-1A Search Revenue Process Narrative - Deloitte</t>
  </si>
  <si>
    <t>6/15/2020 5:08:51 PM</t>
  </si>
  <si>
    <t>12200K-1B Origination Revenue Process Narrative - Deloitte</t>
  </si>
  <si>
    <t>6/15/2020 5:08:55 PM</t>
  </si>
  <si>
    <t>12200K-1C Commercial Revenue Process Narrative</t>
  </si>
  <si>
    <t>6/26/2020 10:36:24 AM</t>
  </si>
  <si>
    <t>12200L.1a Control Environment_Indirect_entity-level_control_testing_template</t>
  </si>
  <si>
    <t>10000 Plan\12200 Understand internal control\12200L Entity Level Controls</t>
  </si>
  <si>
    <t>12200L.1b Risk Assessment_Indirect_entity-level_control_testing_template</t>
  </si>
  <si>
    <t>12200L.1c Monitoring_Indirect_entity-level_control_testing_template</t>
  </si>
  <si>
    <t>12200L.1d Control Activity_Indirect_entity-level_control_testing_template</t>
  </si>
  <si>
    <t>12200L.1e Information and Communication_Indirect_entity-level_control_testing_template</t>
  </si>
  <si>
    <t>12200L.2a Code of Conduct - May 2020 (Approved)</t>
  </si>
  <si>
    <t>10000 Plan\12200 Understand internal control\12200L Entity Level Controls\12200L.2 ELC Supporting Documents</t>
  </si>
  <si>
    <t>10/13/2020 11:05:06 AM</t>
  </si>
  <si>
    <t>12200L.2b Solidifi sub-cert Q3 Jun 2020 - Andrew Bough</t>
  </si>
  <si>
    <t>10/13/2020 4:40:23 PM</t>
  </si>
  <si>
    <t>12200L.2c Board-of-Directors-Mandate</t>
  </si>
  <si>
    <t>10/13/2020 2:40:03 PM</t>
  </si>
  <si>
    <t>12200L.2d Audit-Committee-Mandate</t>
  </si>
  <si>
    <t>10/13/2020 2:40:44 PM</t>
  </si>
  <si>
    <t>12200L.2e Compensation-Nomination-and-Governance Mandate</t>
  </si>
  <si>
    <t>10/13/2020 2:40:35 PM</t>
  </si>
  <si>
    <t>12200L.2f Disclosure Policy Mandate</t>
  </si>
  <si>
    <t>10/13/2020 2:42:29 PM</t>
  </si>
  <si>
    <t>12200L.2g Enterprise Risk Committee Mandate (CFWD)</t>
  </si>
  <si>
    <t>10/13/2020 5:10:01 PM</t>
  </si>
  <si>
    <t>12200L.2h Delegation of Authority Matrix May 2019 (CFWD)</t>
  </si>
  <si>
    <t>10/13/2020 2:36:38 PM</t>
  </si>
  <si>
    <t>12200L.2i Interfaces Flow diagram - Values to GP Solidifi US</t>
  </si>
  <si>
    <t>10/22/2020 11:11:02 AM</t>
  </si>
  <si>
    <t>12305 Fraud Brainstorming Session - Engagement Team Discussion (03-2019)</t>
  </si>
  <si>
    <t>10000 Plan\12300 Perform inquiries regarding fraud and error</t>
  </si>
  <si>
    <t>Powerpoint</t>
  </si>
  <si>
    <t>3/25/2020 10:28:28 AM</t>
  </si>
  <si>
    <t>12306 Fraud and Error Meeting - June 1, 2020</t>
  </si>
  <si>
    <t>6/2/2020 4:54:39 PM</t>
  </si>
  <si>
    <t>12310 Fraud Documentation and Inquiries Template (04-2019)</t>
  </si>
  <si>
    <t>3/23/2020 2:25:12 PM</t>
  </si>
  <si>
    <t>12311 Fraud Incidents Memo</t>
  </si>
  <si>
    <t>6/2/2020 5:14:42 PM</t>
  </si>
  <si>
    <t>12312 Q2 Audit Committee Minutes incl. Fraud Discussion</t>
  </si>
  <si>
    <t>6/2/2020 5:29:31 PM</t>
  </si>
  <si>
    <t>12400 Preliminary Analytical Review Procedures Memo</t>
  </si>
  <si>
    <t>10000 Plan\12400 Preliminary analytical procedures</t>
  </si>
  <si>
    <t>Analytical Procedures [Financial Information]</t>
  </si>
  <si>
    <t>12421.1 Interim Financial Statements Ratio Analysis - Solidifi and Home Equity</t>
  </si>
  <si>
    <t>10000 Plan\12400 Preliminary analytical procedures\12420 Review - CFWD from Quarterly Files\12421 Q1 Review (CFWD from Quarterly File)</t>
  </si>
  <si>
    <t>3/18/2020 10:08:37 AM</t>
  </si>
  <si>
    <t>12421.2 Interim Financial Statements Ratio Analysis - Solidifi Title and Close</t>
  </si>
  <si>
    <t>3/18/2020 10:08:49 AM</t>
  </si>
  <si>
    <t>12421.3 Interim Financial Statements Ratio Analysis - ABC Company Canada</t>
  </si>
  <si>
    <t>3/18/2020 10:08:58 AM</t>
  </si>
  <si>
    <t>12422.1 Interim Financial Statements Ratio Analysis - Solidifi and Home Equity</t>
  </si>
  <si>
    <t>10000 Plan\12400 Preliminary analytical procedures\12420 Review - CFWD from Quarterly Files\12422 Q2 Review (CFWD from Quarterly File)</t>
  </si>
  <si>
    <t>5/12/2020 2:18:39 PM</t>
  </si>
  <si>
    <t>12422.2 Interim Financial Statements Ratio Analysis - Solidifi Title and Close</t>
  </si>
  <si>
    <t>5/12/2020 2:18:52 PM</t>
  </si>
  <si>
    <t>12422.3 Interim Financial Statements Ratio Analysis - ABC Company Canada</t>
  </si>
  <si>
    <t>5/12/2020 2:19:05 PM</t>
  </si>
  <si>
    <t>12423.1 Interim Financial Statements Ratio Analysis - Solidifi and Home Equity</t>
  </si>
  <si>
    <t>10000 Plan\12400 Preliminary analytical procedures\12420 Review - CFWD from Quarterly Files\12423 Q3 Review (CFWD from Quarterly File)</t>
  </si>
  <si>
    <t>9/9/2020 1:13:25 PM</t>
  </si>
  <si>
    <t>12423.2 Interim Financial Statements Ratio Analysis - Solidifi Title and Close</t>
  </si>
  <si>
    <t>9/9/2020 1:13:32 PM</t>
  </si>
  <si>
    <t>12423.3 Interim Financial Statements Ratio Analysis - ABC Company Canada</t>
  </si>
  <si>
    <t>9/9/2020 1:13:39 PM</t>
  </si>
  <si>
    <t>13100 Group Materiality Memo</t>
  </si>
  <si>
    <t>10000 Plan\13100 Materiality</t>
  </si>
  <si>
    <t>13110 Determine_Materiality_Worksheet_[PUB]_(07_2019)</t>
  </si>
  <si>
    <t>5/19/2020 1:00:31 PM</t>
  </si>
  <si>
    <t>13200 Risk Assessment Roadmap</t>
  </si>
  <si>
    <t>10000 Plan\13200 Identify material classes of transactions, account balances and disclosures</t>
  </si>
  <si>
    <t>13200.1 Risk Assessment_balance sheet asset</t>
  </si>
  <si>
    <t>0.099</t>
  </si>
  <si>
    <t>13200.2 Risk Assessment_Balance sheet liabilities &amp; equity</t>
  </si>
  <si>
    <t>0.198</t>
  </si>
  <si>
    <t>13200.3 Risk Assessment_Income Statement</t>
  </si>
  <si>
    <t>0.201</t>
  </si>
  <si>
    <t>13200.4 Risk Assessment_Disclosures</t>
  </si>
  <si>
    <t>13201 Residual Balance Analysis</t>
  </si>
  <si>
    <t>13204.1 Risk Assessment - PPE</t>
  </si>
  <si>
    <t>10000 Plan\13200 Identify material classes of transactions, account balances and disclosures\13204 Risk Assessment - Specific ABCOTDs</t>
  </si>
  <si>
    <t>3/26/2020 1:33:39 PM</t>
  </si>
  <si>
    <t>13204.2 Capital Addition Standard - FINAL - June 2020</t>
  </si>
  <si>
    <t>6/11/2020 8:55:18 AM</t>
  </si>
  <si>
    <t>13204.3 1500 - Capital Definitions Accounting Treatment Standard - Updated June 2020</t>
  </si>
  <si>
    <t>6/11/2020 8:55:05 AM</t>
  </si>
  <si>
    <t>13204.4 Journal Entries for SFSWeb Integration</t>
  </si>
  <si>
    <t>3/26/2020 1:34:00 PM</t>
  </si>
  <si>
    <t>13205A Cash - Audit Online Workflow Report</t>
  </si>
  <si>
    <t>10000 Plan\13200 Identify material classes of transactions, account balances and disclosures\13205 DWW Risk Assessments</t>
  </si>
  <si>
    <t>3/26/2020 9:06:13 AM</t>
  </si>
  <si>
    <t>13205B Solidifi AR - Audit Online Workflow Report</t>
  </si>
  <si>
    <t>6/3/2020 5:49:46 PM</t>
  </si>
  <si>
    <t>13205B.1 Solidifi AR Graphs</t>
  </si>
  <si>
    <t>6/3/2020 9:41:10 AM</t>
  </si>
  <si>
    <t>13205C Solidifi Title AR - Audit Online Workflow Report</t>
  </si>
  <si>
    <t>6/2/2020 2:35:45 PM</t>
  </si>
  <si>
    <t>13205C.1 Solidifi Title AR Graphs</t>
  </si>
  <si>
    <t>6/1/2020 3:48:00 PM</t>
  </si>
  <si>
    <t>13205D CoGS (Solidifi Title) - Audit Online Workflow Report</t>
  </si>
  <si>
    <t>5/28/2020 2:40:54 PM</t>
  </si>
  <si>
    <t>13205D.1 Solidifi Title CoGS Graphs</t>
  </si>
  <si>
    <t>5/28/2020 12:24:26 PM</t>
  </si>
  <si>
    <t>13205E CoGS (Solidifi &amp; Home Equity) - Audit Online Workflow Report</t>
  </si>
  <si>
    <t>6/4/2020 5:52:36 PM</t>
  </si>
  <si>
    <t>13205E.1 Solidifi &amp; Home Equity CoGS Graphs</t>
  </si>
  <si>
    <t>6/4/2020 2:20:52 PM</t>
  </si>
  <si>
    <t>13205F Operating Expenses - Audit Online Workflow Report</t>
  </si>
  <si>
    <t>5/25/2020 5:53:25 PM</t>
  </si>
  <si>
    <t>13205F.1 Operating Expenses Graphs</t>
  </si>
  <si>
    <t>5/25/2020 5:27:19 PM</t>
  </si>
  <si>
    <t>13205G Payroll - Audit Online Workflow Report</t>
  </si>
  <si>
    <t>5/26/2020 5:09:11 PM</t>
  </si>
  <si>
    <t>13205G.1 Payroll Graphs</t>
  </si>
  <si>
    <t>5/26/2020 3:49:42 PM</t>
  </si>
  <si>
    <t>13205I Accounts Payable - Audit Online Workflow Report</t>
  </si>
  <si>
    <t>3/26/2020 9:51:20 AM</t>
  </si>
  <si>
    <t>13206.3 ABC Company Revenue Risk Assessment Consult 2020</t>
  </si>
  <si>
    <t>10000 Plan\13200 Identify material classes of transactions, account balances and disclosures\13206 Revenue Risk Assessment</t>
  </si>
  <si>
    <t>9/8/2020 4:31:58 PM</t>
  </si>
  <si>
    <t>13206.3A Revenue Consult Memo - CAATs Cross Reference and Additional Work Mapping</t>
  </si>
  <si>
    <t>13206.3B CAAT Testing - Property Address Match</t>
  </si>
  <si>
    <t>13206.3C CAAT Testing - Solidifi US - Sales to Bank - Q1/Q2</t>
  </si>
  <si>
    <t>13206.3D CAAT Testing - Solidifi Corp - Sales to Bank - Q1/Q2</t>
  </si>
  <si>
    <t>13206.3E CAAT Testing - Appraiser Volume</t>
  </si>
  <si>
    <t>13206.3F CAAT Testing - Back Office Transactions</t>
  </si>
  <si>
    <t>13206.3G CAAT Testing - No Appraisal Match</t>
  </si>
  <si>
    <t>13206.3H CAAT Testing - Employee Uploads</t>
  </si>
  <si>
    <t>13206.3I CAAT Testing - Values to GP Reconciliation</t>
  </si>
  <si>
    <t>13206.3J CAAT Testing - Solidifi US - Sales to Bank - Q3/Q4</t>
  </si>
  <si>
    <t>13206.3K CAAT Testing - Solidifi Corp - Sales to Bank - Q3/Q4</t>
  </si>
  <si>
    <t>13206.4 Revenue Consultation Record</t>
  </si>
  <si>
    <t>9/9/2020 10:35:59 AM</t>
  </si>
  <si>
    <t>13207 Goodwill Consultation Record</t>
  </si>
  <si>
    <t>10000 Plan\13200 Identify material classes of transactions, account balances and disclosures\13207 Goodwill Risk Assessment</t>
  </si>
  <si>
    <t>10/26/2020 11:26:22 AM</t>
  </si>
  <si>
    <t>13207A.1 Goodwill Risk Assessment Consult Memo FINAL</t>
  </si>
  <si>
    <t>10/26/2020 12:06:51 PM</t>
  </si>
  <si>
    <t>13207A.2 Planning Multiples Update - Coordination with FAS</t>
  </si>
  <si>
    <t>10/27/2020 4:58:17 PM</t>
  </si>
  <si>
    <t>13207B Addendum to Goodwill Risk Assessment - Year End</t>
  </si>
  <si>
    <t>10/20/2020 12:30:18 PM</t>
  </si>
  <si>
    <t>13207B.1 Year End Multiples Update - Coordination with FAS</t>
  </si>
  <si>
    <t>10/27/2020 4:24:18 PM</t>
  </si>
  <si>
    <t>13208.1 Billing Adjustment Analytic - Southwest</t>
  </si>
  <si>
    <t>10000 Plan\13200 Identify material classes of transactions, account balances and disclosures\13208 Additional Procedures over Control Deficiencies</t>
  </si>
  <si>
    <t>13208.2 Home Equity Revenue Reconciliation</t>
  </si>
  <si>
    <t>5/22/2020 5:35:05 PM</t>
  </si>
  <si>
    <t>13211 Group Audit Considerations</t>
  </si>
  <si>
    <t>10000 Plan\13210 Determine work to be performed on components</t>
  </si>
  <si>
    <t>0.077</t>
  </si>
  <si>
    <t>13300 Estimates - GRA - Risk Assessment Supplement (04-2020)</t>
  </si>
  <si>
    <t>10000 Plan\13300 Assess risks and plan audit responses</t>
  </si>
  <si>
    <t>6/10/2020 5:46:50 PM</t>
  </si>
  <si>
    <t>13301 Incorporating Elements of Unpredictability Memo</t>
  </si>
  <si>
    <t>5/21/2020 3:01:30 PM</t>
  </si>
  <si>
    <t>Account Risk Assessments [Assess Risk]</t>
  </si>
  <si>
    <t>13320 Risk_of_Material_Misstatement_in_Revenue_Recognition_RI_RE_(05_2016)</t>
  </si>
  <si>
    <t>13330 Substantive Procedures Alone</t>
  </si>
  <si>
    <t>13401 Assignment of the Engagement Team</t>
  </si>
  <si>
    <t>10000 Plan\13400 Assign engagement teams</t>
  </si>
  <si>
    <t>0.025</t>
  </si>
  <si>
    <t>13910 2020 Audit_Service_Plan - presented May 5, 2020</t>
  </si>
  <si>
    <t>10000 Plan\13900 Audit strategy and audit planning memorandum</t>
  </si>
  <si>
    <t>5/11/2020 2:50:33 PM</t>
  </si>
  <si>
    <t>Summarize Plan &amp; Other Documents [Plan Response]</t>
  </si>
  <si>
    <t>13910A Prospective Remediation Planning Tool - CPAB Inspection</t>
  </si>
  <si>
    <t>6/23/2020 3:21:09 PM</t>
  </si>
  <si>
    <t>13920 Combined Audit Planning and Summary Memo - EMS linked (06-2019)</t>
  </si>
  <si>
    <t>3/23/2020 4:13:51 PM</t>
  </si>
  <si>
    <t>13921 Plan for Auditing in a Remote Working Environment</t>
  </si>
  <si>
    <t>10/21/2020 2:12:57 PM</t>
  </si>
  <si>
    <t>13922 IT Specialist Memo - COVID-19 Risk Considerations</t>
  </si>
  <si>
    <t>11/19/2020 5:52:14 PM</t>
  </si>
  <si>
    <t>13925 Planning Recheck Memo</t>
  </si>
  <si>
    <t>13930 Summary_of_Alerts_[PUB]_(10_2020)</t>
  </si>
  <si>
    <t>11/6/2020 7:59:22 AM</t>
  </si>
  <si>
    <t>13950 Tax Specialist Memo FY2020</t>
  </si>
  <si>
    <t>5/21/2020 4:33:01 PM</t>
  </si>
  <si>
    <t>13960 RM - IT Specialist Planning Memo</t>
  </si>
  <si>
    <t>13962 ABC Company Budget FY20</t>
  </si>
  <si>
    <t>5/26/2020 4:55:59 PM</t>
  </si>
  <si>
    <t>13963 Cyber Consideration Memo</t>
  </si>
  <si>
    <t>13964 Infrastructure Sampling Memo</t>
  </si>
  <si>
    <t>5/29/2020 2:47:48 PM</t>
  </si>
  <si>
    <t>13964A ABC Company - Server configurations</t>
  </si>
  <si>
    <t>10/14/2020 11:26:04 PM</t>
  </si>
  <si>
    <t>14100 ABC Company Allocation</t>
  </si>
  <si>
    <t>10000 Plan\14100 Manage the engagement</t>
  </si>
  <si>
    <t>0.041</t>
  </si>
  <si>
    <t>14105 Planning Points Workbook (03_2010)</t>
  </si>
  <si>
    <t>14120 Confirmation Control Summary</t>
  </si>
  <si>
    <t>14120.1 BMO Bank Confirmation - Signed</t>
  </si>
  <si>
    <t>10000 Plan\14100 Manage the engagement\14120 Confirmations Sent</t>
  </si>
  <si>
    <t>10/18/2020 5:21:46 PM</t>
  </si>
  <si>
    <t>Cash and cash equivalents [Assets]</t>
  </si>
  <si>
    <t>14120.2 BMO Credit Facility (Committed Loan) Confirmation - Signed</t>
  </si>
  <si>
    <t>10/18/2020 3:06:34 PM</t>
  </si>
  <si>
    <t>14120.3 TSX Trust Confirmation - Signed</t>
  </si>
  <si>
    <t>10/18/2020 3:05:46 PM</t>
  </si>
  <si>
    <t>14140.1 BMO Credit Facilities 2020</t>
  </si>
  <si>
    <t>10000 Plan\14100 Manage the engagement\14140 Confirmations Received</t>
  </si>
  <si>
    <t>10/20/2020 1:39:04 PM</t>
  </si>
  <si>
    <t>14140A.1 Solidifi US #4804280103</t>
  </si>
  <si>
    <t>10000 Plan\14100 Manage the engagement\14140 Confirmations Received\14140A Corporate Bank Confirmation received</t>
  </si>
  <si>
    <t>10/20/2020 1:53:25 PM</t>
  </si>
  <si>
    <t>14140A.2 Solidifi US #4804983538</t>
  </si>
  <si>
    <t>10/20/2020 1:53:38 PM</t>
  </si>
  <si>
    <t>14140A.3 Solidifi US #9861467091</t>
  </si>
  <si>
    <t>10/20/2020 1:53:51 PM</t>
  </si>
  <si>
    <t>14140A.4 Solidifi US #4035390</t>
  </si>
  <si>
    <t>10/23/2020 11:32:54 AM</t>
  </si>
  <si>
    <t>14140A.5 Solidifi US#4032934</t>
  </si>
  <si>
    <t>10/23/2020 11:33:15 AM</t>
  </si>
  <si>
    <t>14140A.6 Solidifi US#4137055</t>
  </si>
  <si>
    <t>10/23/2020 11:55:22 AM</t>
  </si>
  <si>
    <t>14140A.7 Solidifi US#4136859</t>
  </si>
  <si>
    <t>10/23/2020 11:55:34 AM</t>
  </si>
  <si>
    <t>14140A.8 ABC Company Confirmation</t>
  </si>
  <si>
    <t>10/29/2020 9:44:12 AM</t>
  </si>
  <si>
    <t>14140B.1 Solidifi Title #4821406373</t>
  </si>
  <si>
    <t>10000 Plan\14100 Manage the engagement\14140 Confirmations Received\14140B Solidifi Title Bank Confirmation Received</t>
  </si>
  <si>
    <t>10/19/2020 3:58:00 PM</t>
  </si>
  <si>
    <t>14140B.10 Solidifi Title #1045767223</t>
  </si>
  <si>
    <t>10/19/2020 6:30:52 PM</t>
  </si>
  <si>
    <t>14140B.11 Solidifi Title #3829189186</t>
  </si>
  <si>
    <t>10/19/2020 6:31:30 PM</t>
  </si>
  <si>
    <t>14140B.12 Solidifi Title #3829189178</t>
  </si>
  <si>
    <t>10/19/2020 6:32:02 PM</t>
  </si>
  <si>
    <t>14140B.13 Solidifi Title #2554222170</t>
  </si>
  <si>
    <t>10/19/2020 6:32:25 PM</t>
  </si>
  <si>
    <t>14140B.14 Solidifi Title #1045659578</t>
  </si>
  <si>
    <t>10/19/2020 6:33:35 PM</t>
  </si>
  <si>
    <t>14140B.15 Solidifi Title #1535028045</t>
  </si>
  <si>
    <t>10/19/2020 6:34:02 PM</t>
  </si>
  <si>
    <t>14140B.16 Solidifi Title #1045695440</t>
  </si>
  <si>
    <t>10/19/2020 6:35:34 PM</t>
  </si>
  <si>
    <t>14140B.17 Solidifi Title #1045731294</t>
  </si>
  <si>
    <t>10/19/2020 6:35:54 PM</t>
  </si>
  <si>
    <t>14140B.18 RM Title #6750322742</t>
  </si>
  <si>
    <t>10/20/2020 1:35:07 PM</t>
  </si>
  <si>
    <t>14140B.19 RM Ventures #3868205</t>
  </si>
  <si>
    <t>10/22/2020 6:39:50 PM</t>
  </si>
  <si>
    <t>14140B.2 Solidifi Title #7734960730</t>
  </si>
  <si>
    <t>10/19/2020 5:50:51 PM</t>
  </si>
  <si>
    <t>14140B.20 RM Title #3868197</t>
  </si>
  <si>
    <t>10/22/2020 6:40:05 PM</t>
  </si>
  <si>
    <t>14140B.3 Solidifi Title #6000376829</t>
  </si>
  <si>
    <t>10/19/2020 5:57:34 PM</t>
  </si>
  <si>
    <t>14140B.4 Solidifi Title #1045767207</t>
  </si>
  <si>
    <t>10/19/2020 6:01:32 PM</t>
  </si>
  <si>
    <t>14140B.5 Solidifi Title #2554221834</t>
  </si>
  <si>
    <t>10/19/2020 6:09:41 PM</t>
  </si>
  <si>
    <t>14140B.6 Solidifi Title #3557351420</t>
  </si>
  <si>
    <t>10/19/2020 6:16:00 PM</t>
  </si>
  <si>
    <t>14140B.7 Solidifi Title #2554222543</t>
  </si>
  <si>
    <t>10/19/2020 6:15:54 PM</t>
  </si>
  <si>
    <t>14140B.8 Solidifi Title #2361144880</t>
  </si>
  <si>
    <t>10/19/2020 6:15:09 PM</t>
  </si>
  <si>
    <t>14140B.9 Solidifi Title #2554222238</t>
  </si>
  <si>
    <t>10/19/2020 6:30:26 PM</t>
  </si>
  <si>
    <t>14150 File_Monitoring_Checklist_(PUB)_(12_2019)</t>
  </si>
  <si>
    <t>6/1/2020 7:03:25 AM</t>
  </si>
  <si>
    <t>20001 Tools used in GITC testing - Yr End</t>
  </si>
  <si>
    <t>20000 IT Elements</t>
  </si>
  <si>
    <t>1.343</t>
  </si>
  <si>
    <t>6/29/2020 6:12:04 PM</t>
  </si>
  <si>
    <t>20010 FORM 2342S — EVALUATION OF DEFICIENCIES IN INTERNAL CONTROL</t>
  </si>
  <si>
    <t>20010B Assessment of GITC Deficiencies in Aggregate</t>
  </si>
  <si>
    <t>11/13/2020 3:38:32 PM</t>
  </si>
  <si>
    <t>20012 GITC RAWC Assessment</t>
  </si>
  <si>
    <t>9/7/2020 4:44:21 PM</t>
  </si>
  <si>
    <t>20013 Org charts - September 10, 2020</t>
  </si>
  <si>
    <t>10/6/2020 11:19:32 AM</t>
  </si>
  <si>
    <t>20100.01A GP Matrix</t>
  </si>
  <si>
    <t>20000 IT Elements\20100 ABC Company\20100.01 Great Plains</t>
  </si>
  <si>
    <t>11/17/2020 9:44:06 AM</t>
  </si>
  <si>
    <t>20100.01C QB to GP Conversion - YE</t>
  </si>
  <si>
    <t>10/23/2020 2:44:27 PM</t>
  </si>
  <si>
    <t>20100.02A Values Matrix</t>
  </si>
  <si>
    <t>20000 IT Elements\20100 ABC Company\20100.02 Values</t>
  </si>
  <si>
    <t>11/17/2020 9:44:04 AM</t>
  </si>
  <si>
    <t>20100.03 GP SQL Database</t>
  </si>
  <si>
    <t>20000 IT Elements\20100 ABC Company\20100.03 MS SQL ABC Company</t>
  </si>
  <si>
    <t>7/6/2020 1:54:30 PM</t>
  </si>
  <si>
    <t>20100.03C SQL -  Great Plains SQL Database Review</t>
  </si>
  <si>
    <t>11/2/2020 2:22:53 PM</t>
  </si>
  <si>
    <t>20100.04A Windows Testing Matrix - DC</t>
  </si>
  <si>
    <t>20000 IT Elements\20100 ABC Company\20100.04 Windows.RM</t>
  </si>
  <si>
    <t>6/1/2020 1:55:01 PM</t>
  </si>
  <si>
    <t>20100.04B Windows Testing Matrix - Finance</t>
  </si>
  <si>
    <t>6/1/2020 1:54:54 PM</t>
  </si>
  <si>
    <t>20100.04C ETS Keepass testing</t>
  </si>
  <si>
    <t>10/7/2020 9:03:22 PM</t>
  </si>
  <si>
    <t>20100.05A mySQL Control Matrix</t>
  </si>
  <si>
    <t>20000 IT Elements\20100 ABC Company\20100.05 MySQL</t>
  </si>
  <si>
    <t>20100.06A Linux Matrix</t>
  </si>
  <si>
    <t>20000 IT Elements\20100 ABC Company\20100.06 Linux</t>
  </si>
  <si>
    <t>6/29/2020 9:26:36 AM</t>
  </si>
  <si>
    <t>20100.07A Data Centre and Network Operation Matrix</t>
  </si>
  <si>
    <t>20000 IT Elements\20100 ABC Company\20100.07 Data Centre and Network Operations</t>
  </si>
  <si>
    <t>20100.07B Back up (DCNO.17)</t>
  </si>
  <si>
    <t>20100.08A Jasper</t>
  </si>
  <si>
    <t>20000 IT Elements\20100 ABC Company\20100.08 Jasper</t>
  </si>
  <si>
    <t>20100.09A Revenue Cycle - BCC - YR End</t>
  </si>
  <si>
    <t>20000 IT Elements\20100 ABC Company\20100.09 Automated Controls</t>
  </si>
  <si>
    <t>9/9/2020 12:43:21 PM</t>
  </si>
  <si>
    <t>20100A RAIT Assessment - ABC Company</t>
  </si>
  <si>
    <t>20000 IT Elements\20100 ABC Company</t>
  </si>
  <si>
    <t>9/29/2020 8:16:29 AM</t>
  </si>
  <si>
    <t>20100B Common Controls Analysis</t>
  </si>
  <si>
    <t>20100C Change Management Testing</t>
  </si>
  <si>
    <t>20100D Termination Testing (APP.02)</t>
  </si>
  <si>
    <t>11/6/2020 12:19:42 PM</t>
  </si>
  <si>
    <t>20100E Access Review (APP.03)</t>
  </si>
  <si>
    <t>6/25/2020 9:40:53 AM</t>
  </si>
  <si>
    <t>20200.03A Resware Control Matrix</t>
  </si>
  <si>
    <t>20000 IT Elements\20200 Solidifi Title and Closing\20200.03 Resware</t>
  </si>
  <si>
    <t>20200.03B ResWare Access Provisioning</t>
  </si>
  <si>
    <t>20200.03C APP.05.RES Password Configurations</t>
  </si>
  <si>
    <t>20200.07A Resware MS SQL Control Matrix</t>
  </si>
  <si>
    <t>20000 IT Elements\20200 Solidifi Title and Closing\20200.07 Resware MS SQL</t>
  </si>
  <si>
    <t>6/27/2020 10:05:25 PM</t>
  </si>
  <si>
    <t>20200.09A Windows - Resware CT</t>
  </si>
  <si>
    <t>20000 IT Elements\20200 Solidifi Title and Closing\20200.09 Windows.Title</t>
  </si>
  <si>
    <t>6/27/2020 9:43:26 PM</t>
  </si>
  <si>
    <t>20200.09B Windows - Resware DT</t>
  </si>
  <si>
    <t>6/27/2020 9:43:32 PM</t>
  </si>
  <si>
    <t>20200.10A Data Centre and Network Operations Control Matrix</t>
  </si>
  <si>
    <t>20000 IT Elements\20200 Solidifi Title and Closing\20200.10 Data Centre and Network Operations</t>
  </si>
  <si>
    <t>20200.10B Backup Schedule</t>
  </si>
  <si>
    <t>20200.11A Middleware Workplan</t>
  </si>
  <si>
    <t>20000 IT Elements\20200 Solidifi Title and Closing\20200.11 Middleware</t>
  </si>
  <si>
    <t>20200A RAIT Assessment - Title and Closing</t>
  </si>
  <si>
    <t>20000 IT Elements\20200 Solidifi Title and Closing</t>
  </si>
  <si>
    <t>11/9/2020 10:07:17 AM</t>
  </si>
  <si>
    <t>20300.02A SFSWeb Application</t>
  </si>
  <si>
    <t>20000 IT Elements\20300 Home Equity\20300.02 SFSWeb</t>
  </si>
  <si>
    <t>20300.04A Home Equity SQL testing - SFSWeb</t>
  </si>
  <si>
    <t>20000 IT Elements\20300 Home Equity\20300.04 SFSWeb MS SQL</t>
  </si>
  <si>
    <t>6/24/2020 12:13:37 AM</t>
  </si>
  <si>
    <t>20300.05A Home Equity Windows Testing - SFSWeb</t>
  </si>
  <si>
    <t>20000 IT Elements\20300 Home Equity\20300.05 Windows.SW</t>
  </si>
  <si>
    <t>6/24/2020 12:13:52 AM</t>
  </si>
  <si>
    <t>20300.06A Data Centre and Network Operations</t>
  </si>
  <si>
    <t>20000 IT Elements\20300 Home Equity\20300.06 Data Centre and Network Operations</t>
  </si>
  <si>
    <t>20300A RAIT Assessment and Common Controls - SouthWest</t>
  </si>
  <si>
    <t>20000 IT Elements\20300 Home Equity</t>
  </si>
  <si>
    <t>20401 Solidifi US CAAT Reperformance MEMO FY20 Q1_Q2</t>
  </si>
  <si>
    <t>20000 IT Elements\20400 CAATs\20400 Interim</t>
  </si>
  <si>
    <t>11/12/2020 7:39:30 AM</t>
  </si>
  <si>
    <t>20402 Solidifi CA CAAT Reperformance MEMO FY20 Q1_Q2</t>
  </si>
  <si>
    <t>11/12/2020 7:39:37 AM</t>
  </si>
  <si>
    <t>20403 Home Equity CAAT Reperformance MEMO FY20 Q1_Q2</t>
  </si>
  <si>
    <t>11/12/2020 7:39:24 AM</t>
  </si>
  <si>
    <t>20501 Solidifi US CAAT Reperformance MEMO FY20 Q3_Q4</t>
  </si>
  <si>
    <t>20000 IT Elements\20400 CAATs\20500 Year-End</t>
  </si>
  <si>
    <t>11/12/2020 7:33:19 AM</t>
  </si>
  <si>
    <t>20502 Solidifi CA CAAT Reperformance MEMO FY20 YE Q3_Q4</t>
  </si>
  <si>
    <t>11/12/2020 7:33:50 AM</t>
  </si>
  <si>
    <t>20503 Home Equity CAAT Reperformance MEMO FY20 Q3_Q4</t>
  </si>
  <si>
    <t>11/12/2020 7:39:04 AM</t>
  </si>
  <si>
    <t>20504 Title CAAT Reperformance MEMO FY20 Q1-Q4</t>
  </si>
  <si>
    <t>11/12/2020 7:39:44 AM</t>
  </si>
  <si>
    <t>21101 0920 - Related Party Transactions [PBE]</t>
  </si>
  <si>
    <t>21000 Perform non-account specific procedures\21100 Centrally tested procedures (including Related parties)</t>
  </si>
  <si>
    <t>11/9/2020 10:03:10 AM</t>
  </si>
  <si>
    <t>Related Parties [Other Audit Area]</t>
  </si>
  <si>
    <t>21102 Related Party Transactions GRA</t>
  </si>
  <si>
    <t>10/27/2020 9:02:24 PM</t>
  </si>
  <si>
    <t>21120 Fair_Value_Measurments_-_MAP_EXCEL_(11_2014)</t>
  </si>
  <si>
    <t>21140 Meeting Minutes Review FY 2020</t>
  </si>
  <si>
    <t>12/16/2020 8:45:21 PM</t>
  </si>
  <si>
    <t>21300 Spotlight Memo</t>
  </si>
  <si>
    <t>21000 Perform non-account specific procedures\21300 Address financial statement level risks</t>
  </si>
  <si>
    <t>21305 Auditing_the_Accounting_Estimates_Template_[PUB]_(11_2018)</t>
  </si>
  <si>
    <t>9/11/2020 3:35:46 PM</t>
  </si>
  <si>
    <t>21310 Spotlight F20 Cumulative Monetary Threshold Aggregation</t>
  </si>
  <si>
    <t>21000 Perform non-account specific procedures\21300 Address financial statement level risks\21310 JE Profiling</t>
  </si>
  <si>
    <t>5/25/2020 3:25:16 PM</t>
  </si>
  <si>
    <t>21311 ABC Company F20 Interim Spotlight</t>
  </si>
  <si>
    <t>5/28/2020 3:02:55 PM</t>
  </si>
  <si>
    <t>21312 Home Equity F20 Interim Spotlight</t>
  </si>
  <si>
    <t>5/25/2020 3:21:57 PM</t>
  </si>
  <si>
    <t>21313 Solidifi Title F20 Interim Spotlight</t>
  </si>
  <si>
    <t>5/25/2020 3:21:27 PM</t>
  </si>
  <si>
    <t>21314 Solidifi US F20 Interim Spotlight</t>
  </si>
  <si>
    <t>9/23/2020 11:51:45 AM</t>
  </si>
  <si>
    <t>21315 Solidifi US F20 Final Spotlight</t>
  </si>
  <si>
    <t>11/4/2020 5:03:49 PM</t>
  </si>
  <si>
    <t>21316 ABC Company F20 Final Spotlight</t>
  </si>
  <si>
    <t>11/4/2020 5:03:21 PM</t>
  </si>
  <si>
    <t>21317 Home Equity F20 Final Spotlight</t>
  </si>
  <si>
    <t>11/4/2020 5:02:16 PM</t>
  </si>
  <si>
    <t>21318 Solidifi Title F20 Final Spotlight</t>
  </si>
  <si>
    <t>11/2/2020 8:55:01 PM</t>
  </si>
  <si>
    <t>21318.1 Solidifi Title Trial Balance Comparison</t>
  </si>
  <si>
    <t>10/22/2020 8:54:51 PM</t>
  </si>
  <si>
    <t>21320 Journal Entry Testing WB</t>
  </si>
  <si>
    <t>5/25/2020 3:25:23 PM</t>
  </si>
  <si>
    <t>21501 Non-Significant Component Procedures</t>
  </si>
  <si>
    <t>21000 Perform non-account specific procedures\21500 Perform work on components that are not significant</t>
  </si>
  <si>
    <t>10/22/2020 11:55:57 AM</t>
  </si>
  <si>
    <t>Group audit [Plan Response]</t>
  </si>
  <si>
    <t>21601 IFRS 15 - Appraisal Revenue Stream {CFWD}</t>
  </si>
  <si>
    <t>21000 Perform non-account specific procedures\21600 Changes in accounting policies, changes in accounting estimates and errors</t>
  </si>
  <si>
    <t>Financial Close &amp; Reporting [Other Audit Area]</t>
  </si>
  <si>
    <t>21602 IFRS 15 - Title and Closing {CFWD}</t>
  </si>
  <si>
    <t>21602A Solidifi Title - Revenue recognition {CFWD}</t>
  </si>
  <si>
    <t>21605 IFRS 9 - Impact {CFWD}</t>
  </si>
  <si>
    <t>21606 IFRS 16 - Leases Memo {CFWD}</t>
  </si>
  <si>
    <t>10/21/2020 8:17:30 PM</t>
  </si>
  <si>
    <t>21607 IFRS 16 - Quantitative Analysis {CFWD}</t>
  </si>
  <si>
    <t>10/26/2020 12:20:32 PM</t>
  </si>
  <si>
    <t>22101 BMO Credit Facility Risk Assessment - Embedded Derivatives [PBE]</t>
  </si>
  <si>
    <t>22000 Other audit programs\22100 Credit Facility</t>
  </si>
  <si>
    <t>11/12/2020 11:18:12 AM</t>
  </si>
  <si>
    <t>Communications &amp; Reports [Conclude]</t>
  </si>
  <si>
    <t>22102 BMO Credit Facility Risk Assessment - Deferred Financing Fees [PBE]</t>
  </si>
  <si>
    <t>11/12/2020 11:19:14 AM</t>
  </si>
  <si>
    <t>22103 Signed Credit Facility Agreement</t>
  </si>
  <si>
    <t>10/22/2020 11:26:31 AM</t>
  </si>
  <si>
    <t>22201 0920 - Performance - Assets Held for Sale Analysis - FINAL 10.23.2020</t>
  </si>
  <si>
    <t>22000 Other audit programs\22200 Assets Held for Sale</t>
  </si>
  <si>
    <t>10/26/2020 4:06:38 PM</t>
  </si>
  <si>
    <t>22501 Centralized FX Rate Testing</t>
  </si>
  <si>
    <t>22000 Other audit programs\22500 Information Produced by the Entity and Used as Audit Evidence</t>
  </si>
  <si>
    <t>Account Related Requirements [Account Related Requirements]</t>
  </si>
  <si>
    <t>22850 ADP Canada PayTech 03 31 20 SOC 1 Report</t>
  </si>
  <si>
    <t>22000 Other audit programs\22850 Service Organization Reports</t>
  </si>
  <si>
    <t>10/20/2020 9:49:48 AM</t>
  </si>
  <si>
    <t>Service Organizations [Plan Response]</t>
  </si>
  <si>
    <t>22850A CICA-20-0021 - ADP - Canada PayTech Payroll Services System</t>
  </si>
  <si>
    <t>10/27/2020 10:39:02 AM</t>
  </si>
  <si>
    <t>22851 ADP AutoPay Payroll 03 31 20 SOC 1 Report</t>
  </si>
  <si>
    <t>10/20/2020 9:49:56 AM</t>
  </si>
  <si>
    <t>22851A CICA-20-0034 ADP, Inc._AutoPay Payroll Services System</t>
  </si>
  <si>
    <t>10/27/2020 10:39:08 AM</t>
  </si>
  <si>
    <t>22852 ADP Bridge Letter September 30 2020</t>
  </si>
  <si>
    <t>10/28/2020 9:51:35 AM</t>
  </si>
  <si>
    <t>22853 Shareworks SOC 1 - September 30, 2019 (pw ShareWORKS20!9) CFWD</t>
  </si>
  <si>
    <t>11/2/2020 3:03:48 PM</t>
  </si>
  <si>
    <t>22853A CICA-19-0071 Solium_Shareworks by Morgan Stanleys system_Sep 2019 CFWD</t>
  </si>
  <si>
    <t>11/2/2020 3:03:56 PM</t>
  </si>
  <si>
    <t>22854 Shareworks SOC 1 Bridge Letter September 30 2020.docx</t>
  </si>
  <si>
    <t>11/2/2020 3:02:03 PM</t>
  </si>
  <si>
    <t>22855 Solium Email Correspondence</t>
  </si>
  <si>
    <t>11/12/2020 3:21:54 PM</t>
  </si>
  <si>
    <t>23101 Cash Combined Leadsheet - ABC Company Corp.</t>
  </si>
  <si>
    <t>23000 Assets\23100 Cash and Cash Equivalents</t>
  </si>
  <si>
    <t>23102 Cash Combined Leadsheet - Solidifi US</t>
  </si>
  <si>
    <t>23103 Cash Combined Leadsheet - Home Equity</t>
  </si>
  <si>
    <t>10/20/2020 11:58:59 AM</t>
  </si>
  <si>
    <t>23104 Cash Combined Leadsheet - Solidifi Title</t>
  </si>
  <si>
    <t>10/19/2020 2:11:33 AM</t>
  </si>
  <si>
    <t>23140.DWW.T06 Cash - Multiple Entity Substantive Procedures Testing template (09-2019)</t>
  </si>
  <si>
    <t>10/19/2020 7:43:25 PM</t>
  </si>
  <si>
    <t>23141 Solidifi Title Cash - Substantive Procedures Testing (09-2019)</t>
  </si>
  <si>
    <t>10/20/2020 3:51:05 PM</t>
  </si>
  <si>
    <t>23201 Accounts receivables Combined Leadsheet - ABC Company Corp</t>
  </si>
  <si>
    <t>23000 Assets\23200 Trade and Other Receivables\23200.01 Solidifi Appraisal</t>
  </si>
  <si>
    <t>23201.02 Solidifi Title Accounts Receivable - Combined Substantive Testing (12-2018)</t>
  </si>
  <si>
    <t>23000 Assets\23200 Trade and Other Receivables\23200.02 Solidifi Title</t>
  </si>
  <si>
    <t>Trade and other receivables [Assets]</t>
  </si>
  <si>
    <t>23202 Accounts receivables Combined Leadsheet - Solidifi US</t>
  </si>
  <si>
    <t>23203 Accounts receivables Combined Leadsheet - Home Equity</t>
  </si>
  <si>
    <t>10/20/2020 11:59:17 AM</t>
  </si>
  <si>
    <t>23204 Accounts Receivable/AFDA - Solidifi US/CAD Combined Substantive Testing (12-2018)</t>
  </si>
  <si>
    <t>23205.02 Solidifi Title AFDA Testing</t>
  </si>
  <si>
    <t>10/26/2020 9:35:41 AM</t>
  </si>
  <si>
    <t>23206 Accounts receivables Combined Leadsheet - Solidifi Title</t>
  </si>
  <si>
    <t>10/19/2020 2:37:32 AM</t>
  </si>
  <si>
    <t>23250 Solidifi Title Settlement Fees Receivable</t>
  </si>
  <si>
    <t>23301 Prepaid expenses Combined Leadsheet - ABC Company Corp</t>
  </si>
  <si>
    <t>23000 Assets\23300 Prepaid Expenses (Not tested)</t>
  </si>
  <si>
    <t>23302 Prepaid expenses Combined Leadsheet - Solidifi US</t>
  </si>
  <si>
    <t>23303 Prepaid expenses Combined Leadsheet - Home equity</t>
  </si>
  <si>
    <t>23304 Prepaid expenses Combined Leadsheet - Solidifi Title</t>
  </si>
  <si>
    <t>23401 Intangible assets Combined Leadsheet - ABC Company Corp</t>
  </si>
  <si>
    <t>23000 Assets\23400 Intangible Assets</t>
  </si>
  <si>
    <t>23402 Intangible assets Combined Leadsheet - Solidifi US</t>
  </si>
  <si>
    <t>23403 Intangible assets Combined Leadsheet - Home Equity</t>
  </si>
  <si>
    <t>10/20/2020 11:59:53 AM</t>
  </si>
  <si>
    <t>23404 Intangible Assets Combined Leadsheet - Solidifi Title</t>
  </si>
  <si>
    <t>10/19/2020 3:39:27 AM</t>
  </si>
  <si>
    <t>23411 Intangible Asset Continuity Schedule FY19</t>
  </si>
  <si>
    <t>Intangibles [Assets]</t>
  </si>
  <si>
    <t>23412 Depreciating Intangible Asset Impairment Memo</t>
  </si>
  <si>
    <t>23502 Goodwill Combined Leadsheet - Solidifi US</t>
  </si>
  <si>
    <t>23000 Assets\23500 Goodwill (Not tested)</t>
  </si>
  <si>
    <t>23504 Goodwill Combined Leadsheet - Solidifi Title</t>
  </si>
  <si>
    <t>10/22/2020 7:41:02 PM</t>
  </si>
  <si>
    <t>23601 Property, Plant &amp; Equipment Combined Leadsheet - ABC Company</t>
  </si>
  <si>
    <t>23000 Assets\23600 Property, Plant &amp; Equipment (Not tested)</t>
  </si>
  <si>
    <t>23602 Property, Plant &amp; Equipment Combined Leadsheet - Solidifi US</t>
  </si>
  <si>
    <t>23603 Property, Plant &amp; Equipment Combined Leadsheet - Home Equity</t>
  </si>
  <si>
    <t>10/20/2020 12:00:12 PM</t>
  </si>
  <si>
    <t>23604 Property, Plant &amp; Equipment Combined Leadsheet - Solidifi Title</t>
  </si>
  <si>
    <t>10/19/2020 4:47:03 AM</t>
  </si>
  <si>
    <t>23711 Investment in Subsidiary Combined Leadsheet - ABC Company</t>
  </si>
  <si>
    <t>23000 Assets\23700 Investment in Subsidiary (Not tested)</t>
  </si>
  <si>
    <t>23712 Investment in subsidiary Combined Leadsheet - Solidifi US</t>
  </si>
  <si>
    <t>23713 Investment in Subsidiary Combined Leadsheet - Solidifi Title</t>
  </si>
  <si>
    <t>23901 Other Assets Combined Leadsheet - ABC Company</t>
  </si>
  <si>
    <t>23000 Assets\23900 Other Assets (Not tested)</t>
  </si>
  <si>
    <t>23902 Other assets Combined Leadsheet - Solidifi US</t>
  </si>
  <si>
    <t>23903 Other assets Combined Leadsheet - Solidifi Title</t>
  </si>
  <si>
    <t>10/19/2020 5:16:24 AM</t>
  </si>
  <si>
    <t>24101 Accounts payable Combined Leadsheet - ABC Company</t>
  </si>
  <si>
    <t>24000 Liabilities\24100 Trade Payables and Accrued Charges</t>
  </si>
  <si>
    <t>24102 Accounts payable Combined Leadsheet - Solidifi US</t>
  </si>
  <si>
    <t>24103 Accounts payable Combined Leadsheet - Home Equity</t>
  </si>
  <si>
    <t>10/20/2020 12:00:37 PM</t>
  </si>
  <si>
    <t>24104 Accounts payable Combined Leadsheet - Solidifi Title</t>
  </si>
  <si>
    <t>10/19/2020 5:58:14 AM</t>
  </si>
  <si>
    <t>24141 Solidifi Title Accounts Payable - Combined Substantive Testing (10-2018)</t>
  </si>
  <si>
    <t>Trade payables [Liabilities]</t>
  </si>
  <si>
    <t>24142 Solidifi US/CAD Accounts Payable - Combined Substantive Testing 2020</t>
  </si>
  <si>
    <t>24143 ABC Company STIP Workbook</t>
  </si>
  <si>
    <t>10/19/2020 10:33:12 AM</t>
  </si>
  <si>
    <t>Accrued charges [Liabilities]</t>
  </si>
  <si>
    <t>24144 Solidifi US/CAD Accruals Workbook</t>
  </si>
  <si>
    <t>11/6/2020 1:41:30 PM</t>
  </si>
  <si>
    <t>24146 Solidifi Title Accruals Workbook</t>
  </si>
  <si>
    <t>24201 Deferred revenue Combined Leadsheet - ABC Company</t>
  </si>
  <si>
    <t>24000 Liabilities\24200 Deferred Revenue (Not tested)</t>
  </si>
  <si>
    <t>24202 Deferred revenue Combined Leadsheet - Solidifi US</t>
  </si>
  <si>
    <t>24203 Deferred revenue Combined Leadsheet - Home Equity</t>
  </si>
  <si>
    <t>10/20/2020 12:00:54 PM</t>
  </si>
  <si>
    <t>24204 Deferred revenue Combined Leadsheet - Solidifi Title</t>
  </si>
  <si>
    <t>10/19/2020 6:12:20 AM</t>
  </si>
  <si>
    <t>24300.1 Income tax payable Combined Leadsheet - ABC Company</t>
  </si>
  <si>
    <t>24000 Liabilities\24300 Income Tax Payables</t>
  </si>
  <si>
    <t>24300.10 Deferred income tax expense or recovery Combined Leadsheet - Solidifi Title</t>
  </si>
  <si>
    <t>10/19/2020 6:30:36 AM</t>
  </si>
  <si>
    <t>24300.2 Income taxes payable Combined Leadsheet - Solidifi US</t>
  </si>
  <si>
    <t>24300.3 Deferred Tax Asset Combined Leadsheet - ABC Company</t>
  </si>
  <si>
    <t>24300.4 Deferred Tax Asset Combined Leadsheet - Solidifi US</t>
  </si>
  <si>
    <t>24300.5 Deferred income tax expense or recovery Combined Leadsheet - ABC Company</t>
  </si>
  <si>
    <t>24300.6 Deferred income tax expense or recovery Combined Leadsheet - Solidifi US</t>
  </si>
  <si>
    <t>24300.7 Deferred income tax expense or recovery Combined Leadsheet - Home Equity</t>
  </si>
  <si>
    <t>10/20/2020 12:01:17 PM</t>
  </si>
  <si>
    <t>24300.8 Income taxes payable Combined Leadsheet - Solidifi Title</t>
  </si>
  <si>
    <t>10/19/2020 6:25:04 AM</t>
  </si>
  <si>
    <t>24300.9 Deferred Tax Asset Combined Leadsheet - Solidifi Title</t>
  </si>
  <si>
    <t>10/22/2020 7:06:36 PM</t>
  </si>
  <si>
    <t>24311.1 2020 Q4 RM  Consol Tax Provision Workbook - Deloitte Testing</t>
  </si>
  <si>
    <t>24000 Liabilities\24300 Income Tax Payables\24310 Canadian Tax Provision</t>
  </si>
  <si>
    <t>10/19/2020 3:46:59 PM</t>
  </si>
  <si>
    <t>Income taxes payable [Liabilities]</t>
  </si>
  <si>
    <t>24311.2 MEMO - ABC Company - Q4 2020 Tax Provision Memo</t>
  </si>
  <si>
    <t>10/20/2020 6:19:17 PM</t>
  </si>
  <si>
    <t>24311.3 Reporting Income Statement CAN 9.30.2020 ran 10.7.2020</t>
  </si>
  <si>
    <t>10/19/2020 7:00:19 PM</t>
  </si>
  <si>
    <t>24320.1 MEMO - 2020 Solidifi US Q4 Tax Provision</t>
  </si>
  <si>
    <t>24000 Liabilities\24300 Income Tax Payables\24320 US Tax Provision</t>
  </si>
  <si>
    <t>10/22/2020 2:17:51 PM</t>
  </si>
  <si>
    <t>24320.2 2020 Q4 Solidifi US Tax Provision Workbook Deloitte Testing - Marcum Reviewed</t>
  </si>
  <si>
    <t>11/13/2020 12:34:51 PM</t>
  </si>
  <si>
    <t>24320.3 WP550 - Sampling Matrix 2020</t>
  </si>
  <si>
    <t>10/21/2020 9:49:30 PM</t>
  </si>
  <si>
    <t>24320.5 Reporting Income Statement US 9.30.2020 ran 10.9.2020</t>
  </si>
  <si>
    <t>10/20/2020 6:20:14 PM</t>
  </si>
  <si>
    <t>24330 DTA Recognition 2020 Memo from ABC Company {PBE}</t>
  </si>
  <si>
    <t>24000 Liabilities\24300 Income Tax Payables\24330 Deferred Tax Asset Recognition</t>
  </si>
  <si>
    <t>11/6/2020 9:37:06 AM</t>
  </si>
  <si>
    <t>24340 ABC Company FY18 TP Audit Memorandum_Final November 20 2018 (CFWD)</t>
  </si>
  <si>
    <t>24401 Long term debt Combined Leadsheet - ABC Company</t>
  </si>
  <si>
    <t>24000 Liabilities\24400 Long Term Debt (Not tested)</t>
  </si>
  <si>
    <t>24402 Long term debt Combined Leadsheet - Solidifi US</t>
  </si>
  <si>
    <t>24403 Long term debt Combined Leadsheet - Home Equity</t>
  </si>
  <si>
    <t>10/20/2020 12:01:32 PM</t>
  </si>
  <si>
    <t>24404 long term debt Combined Leadsheet - Solidifi Title</t>
  </si>
  <si>
    <t>10/19/2020 6:37:09 AM</t>
  </si>
  <si>
    <t>24501 Finance lease Combined Leadsheet - ABC Company</t>
  </si>
  <si>
    <t>24000 Liabilities\24500 Finance Lease Obligations (Not tested)</t>
  </si>
  <si>
    <t>24502 Finance lease Combined Leadsheet - Solidifi US</t>
  </si>
  <si>
    <t>24503 Finance lease Combined Leadsheet - Solidifi Title</t>
  </si>
  <si>
    <t>24601 Warrants Combined Leadsheet</t>
  </si>
  <si>
    <t>24000 Liabilities\24600 Warrant Liability</t>
  </si>
  <si>
    <t>24602 Warrants Combined Leadsheet - Solidifi Title</t>
  </si>
  <si>
    <t>10/19/2020 6:59:48 AM</t>
  </si>
  <si>
    <t>24610 Accounting for Warrants Memo</t>
  </si>
  <si>
    <t>Warrant liabilities [Liabilities]</t>
  </si>
  <si>
    <t>24620 Special Warrants Agreement (CFWD)</t>
  </si>
  <si>
    <t>24630 Warrants Testing Workbook</t>
  </si>
  <si>
    <t>11/18/2020 12:01:58 PM</t>
  </si>
  <si>
    <t>24701 Other liabilities Combined Leadsheet - ABC Company</t>
  </si>
  <si>
    <t>24000 Liabilities\24700 Leasehold Inducements (Not tested)</t>
  </si>
  <si>
    <t>24702 Other liabilities Combined Leadsheet - Solidifi US</t>
  </si>
  <si>
    <t>24703 Other liabilities Combined Leadsheet - Home Equity</t>
  </si>
  <si>
    <t>10/20/2020 12:01:52 PM</t>
  </si>
  <si>
    <t>24704 Other liabilities Combined Leadsheet - Solidifi Title</t>
  </si>
  <si>
    <t>10/19/2020 7:43:09 AM</t>
  </si>
  <si>
    <t>25101 Share Capital Combined Leadsheet - ABC Company</t>
  </si>
  <si>
    <t>25000 Equity\25100 Share Capital</t>
  </si>
  <si>
    <t>25102 Share Capital Combined Leadsheet - Solidifi US</t>
  </si>
  <si>
    <t>25103 Share Capital Combined Leadsheet - Home Equity</t>
  </si>
  <si>
    <t>10/20/2020 12:02:08 PM</t>
  </si>
  <si>
    <t>25104 Share Capital Combined Leadsheet - Solidifi Title</t>
  </si>
  <si>
    <t>10/19/2020 7:41:15 AM</t>
  </si>
  <si>
    <t>25110 ABC Company Inc Share Audit Confirmation 2020 - Received (pw REAL)</t>
  </si>
  <si>
    <t>10/19/2020 2:12:21 PM</t>
  </si>
  <si>
    <t>Common shares [Equity]</t>
  </si>
  <si>
    <t>25150 Equity Workbook</t>
  </si>
  <si>
    <t>25151 2020 NCIB renewal (executed)</t>
  </si>
  <si>
    <t>25155 Stock Options Input Considerations Memo</t>
  </si>
  <si>
    <t>25201 Retained earnings Combined Leadsheet - ABC Company</t>
  </si>
  <si>
    <t>25000 Equity\25200 Accumulated Deficit (Not tested)</t>
  </si>
  <si>
    <t>25202 Retained earnings Combined Leadsheet - Solidifi US</t>
  </si>
  <si>
    <t>25203 Retained earnings Combined Leadsheet - Home Equity</t>
  </si>
  <si>
    <t>10/20/2020 12:02:26 PM</t>
  </si>
  <si>
    <t>25204 Retained Earnings Combined Leadsheet - Solidifi Title</t>
  </si>
  <si>
    <t>10/19/2020 7:50:55 AM</t>
  </si>
  <si>
    <t>26101 Gross Revenue Combined Leadsheet - ABC Company</t>
  </si>
  <si>
    <t>26000 Revenue and expenses\26100 Gross Revenue</t>
  </si>
  <si>
    <t>26102 Gross Revenue Combined Leadsheet - Solidifi US</t>
  </si>
  <si>
    <t>26103 Gross Revenue Combined Leadsheet - Home Equity</t>
  </si>
  <si>
    <t>26104 Gross Revenue Combined Leadsheet -Solidifi Title</t>
  </si>
  <si>
    <t>10/19/2020 7:59:48 AM</t>
  </si>
  <si>
    <t>26120 Revenue Audit Approach</t>
  </si>
  <si>
    <t>Revenues - Appraisal [Revenue]</t>
  </si>
  <si>
    <t>26140 Solidifi - Sales and Transaction Costs Workbook</t>
  </si>
  <si>
    <t>26141 Sample Support - Wells Fargo Statement of Work</t>
  </si>
  <si>
    <t>10/12/2020 2:38:40 PM</t>
  </si>
  <si>
    <t>26142 Sample Support - CitiBank Master Service Agreement</t>
  </si>
  <si>
    <t>10/12/2020 2:55:31 PM</t>
  </si>
  <si>
    <t>26149A TERMS OF SERVICE FOR APPRAISERS</t>
  </si>
  <si>
    <t>26000 Revenue and expenses\26100 Gross Revenue\26149 Terms and Conditions</t>
  </si>
  <si>
    <t>26149B TERMS OF SERVICE FOR SOLIDIFI CLIENTS (BROKERS/LENDERS)</t>
  </si>
  <si>
    <t>26150 Home Equity - Revenue Workbook</t>
  </si>
  <si>
    <t>11/5/2020 10:30:01 AM</t>
  </si>
  <si>
    <t>26151 Home Equity Sample Support - U.S. Bank Master Service Agreement</t>
  </si>
  <si>
    <t>10/12/2020 6:14:34 PM</t>
  </si>
  <si>
    <t>26152 Home Equity Sample Support - BMO Harris Bank Master Service Agreement</t>
  </si>
  <si>
    <t>10/12/2020 6:21:33 PM</t>
  </si>
  <si>
    <t>26155 Solidifi Title Revenue Workbook</t>
  </si>
  <si>
    <t>26156 Solidifi Title Revenue Completeness</t>
  </si>
  <si>
    <t>26157 Solidifi Title Sample Support - Select Portfolio Servicing Inc. Statement of Work</t>
  </si>
  <si>
    <t>11/9/2020 5:57:34 PM</t>
  </si>
  <si>
    <t>26160 Solidifi US and CA - Fee changes</t>
  </si>
  <si>
    <t>26160A Solidifi US and CA Fee Change Sample Support - Navy FNC</t>
  </si>
  <si>
    <t>11/6/2020 11:53:53 AM</t>
  </si>
  <si>
    <t>26171 Attorney Workshare Analysis - Deloitte {PBE}</t>
  </si>
  <si>
    <t>26000 Revenue and expenses\26100 Gross Revenue\26170 Attorney Workshare</t>
  </si>
  <si>
    <t>11/3/2020 3:50:18 PM</t>
  </si>
  <si>
    <t>26172 Summary of Total Amounts - Deloitte {PBE}</t>
  </si>
  <si>
    <t>11/9/2020 1:07:41 PM</t>
  </si>
  <si>
    <t>26173 Steps for Calculating Balances Workshare Partner Balances {PBE}</t>
  </si>
  <si>
    <t>11/9/2020 1:08:38 PM</t>
  </si>
  <si>
    <t>26201 Transactions Cost Combined Leadsheet - ABC Company</t>
  </si>
  <si>
    <t>26000 Revenue and expenses\26200 Transaction Expenses\26200.01 Solidifi Appraisal &amp; Home Equity</t>
  </si>
  <si>
    <t>26201.02 Solidifi Title Transaction Expense - Point in Time - Test of Details Testing Template (11-2019)</t>
  </si>
  <si>
    <t>26000 Revenue and expenses\26200 Transaction Expenses\26200.02 Solidifi Title</t>
  </si>
  <si>
    <t>7/13/2020 1:47:39 PM</t>
  </si>
  <si>
    <t>26202 Transaction costs Combined Leadsheet - Solidifi US</t>
  </si>
  <si>
    <t>26203 Transaction costs Combined Leadsheet - Home equity</t>
  </si>
  <si>
    <t>26204 Transaction Costs Combined Leadsheet - Solidifi Title</t>
  </si>
  <si>
    <t>10/19/2020 8:07:07 AM</t>
  </si>
  <si>
    <t>26205 Home Equity Allocated Transaction Costs- Point in Time - Test of Details Testing Template (11-2019)</t>
  </si>
  <si>
    <t>10/27/2020 10:50:37 AM</t>
  </si>
  <si>
    <t>Transaction costs [Expenses]</t>
  </si>
  <si>
    <t>26301 OPEX Combined Leadsheet - ABC Company</t>
  </si>
  <si>
    <t>26000 Revenue and expenses\26300 Operating Expenses</t>
  </si>
  <si>
    <t>26302 OPEX Combined Leadsheet - Solidifi US</t>
  </si>
  <si>
    <t>26303 OPEX Combined Leadsheet - Home Equity</t>
  </si>
  <si>
    <t>7/16/2020 3:47:40 PM</t>
  </si>
  <si>
    <t>26304 OPEX Combined Leadsheet - Solidifi Title</t>
  </si>
  <si>
    <t>10/19/2020 8:16:30 AM</t>
  </si>
  <si>
    <t>26310 Solidifi US and CAN Operating Expenses - Combined Substantive Testing (10-2018)</t>
  </si>
  <si>
    <t>Operating Expenses [Expenses]</t>
  </si>
  <si>
    <t>26320 Solidifi Title Operating Expenses - Combined Substantive Testing (10-2018)</t>
  </si>
  <si>
    <t>26401 Solidifi Title Payroll Expense - Test of Details (06-2019)</t>
  </si>
  <si>
    <t>26000 Revenue and expenses\26400 Salaries &amp; Benefits</t>
  </si>
  <si>
    <t>7/30/2020 2:02:06 PM</t>
  </si>
  <si>
    <t>Payroll [Expenses]</t>
  </si>
  <si>
    <t>26402 Solidifi Title Payroll Accrual - Substantive Analytical Procedures Testing (06-2019)</t>
  </si>
  <si>
    <t>10/27/2020 9:52:02 AM</t>
  </si>
  <si>
    <t>26403 Solidifi US and CAD Payroll Expense - Test of Details (06-2019)</t>
  </si>
  <si>
    <t>10/29/2020 11:54:39 AM</t>
  </si>
  <si>
    <t>26404 Solidifi US and CAD Payroll Accrual - Substantive Analytical Procedures Testing (06-2019)</t>
  </si>
  <si>
    <t>10/29/2020 11:55:54 AM</t>
  </si>
  <si>
    <t>26501 Net Foreign exchange gain or loss Combined Leadsheet - ABC Company</t>
  </si>
  <si>
    <t>26000 Revenue and expenses\26500 Foreign Exchange Loss (Gain)</t>
  </si>
  <si>
    <t>26502 Foreign exchange gain (loss) Combined Leadsheet - Solidifi US</t>
  </si>
  <si>
    <t>26503 Foreign exchange gain (loss) Combined Leadsheet - Home Equity</t>
  </si>
  <si>
    <t>10/20/2020 11:27:48 AM</t>
  </si>
  <si>
    <t>26504 Foreign exchange gain or loss Combined Leadsheet - Solidifi Title</t>
  </si>
  <si>
    <t>10/19/2020 8:27:50 AM</t>
  </si>
  <si>
    <t>26510 Foreign Exchange Loss (Gain) Workbook</t>
  </si>
  <si>
    <t>Net foreign exchange [Expenses]</t>
  </si>
  <si>
    <t>26511 Q&amp;A  Exchange Gain Loss on Intragroup Loan</t>
  </si>
  <si>
    <t>26512 Bridge Loan from Solidif US - Updated Agreement</t>
  </si>
  <si>
    <t>26513 NIB IPO from Solidifi US Agreement</t>
  </si>
  <si>
    <t>26514 Non-Revolving Loan to Solidif Corp Agreement</t>
  </si>
  <si>
    <t>26515.1 Revolving Loan to Solidifi Corp Agreement</t>
  </si>
  <si>
    <t>26515.2 Revolving Loan to Solidifi Corp Agreement Updated</t>
  </si>
  <si>
    <t>26601 Depreciation and amortisation Combined Leadsheet - ABC Company</t>
  </si>
  <si>
    <t>26000 Revenue and expenses\26600 Depreciation and Amortisation</t>
  </si>
  <si>
    <t>26602 Depreciation and amortisation expense Combined Leadsheet - Solidifi US</t>
  </si>
  <si>
    <t>26603 Depreciation and amortisation expense Combined Leadsheet - Home Equity</t>
  </si>
  <si>
    <t>10/20/2020 12:03:09 PM</t>
  </si>
  <si>
    <t>26604 Depreciation and amortisation expense Combined Leadsheet - Solidifi Title</t>
  </si>
  <si>
    <t>26701 Interest expense (net of income) Combined Leadsheet - ABC Company</t>
  </si>
  <si>
    <t>26000 Revenue and expenses\26700 Interest Expense (Income) (Not tested)</t>
  </si>
  <si>
    <t>26702 Interest expense (net of income) Combined Leadsheet - Solidifi US</t>
  </si>
  <si>
    <t>26703 Interest expense (net of income) Combined Leadsheet - Home Equity</t>
  </si>
  <si>
    <t>10/20/2020 12:03:27 PM</t>
  </si>
  <si>
    <t>26704 Interest expense (net income) Combined Leadsheet - Solidifi Title</t>
  </si>
  <si>
    <t>10/19/2020 8:39:51 AM</t>
  </si>
  <si>
    <t>27010 IFRS Checklist 2020</t>
  </si>
  <si>
    <t>27000 Disclosures\27100 Disclosures (General)</t>
  </si>
  <si>
    <t>10/29/2020 9:55:30 AM</t>
  </si>
  <si>
    <t>27040 Solidifi Title Escrow Balances</t>
  </si>
  <si>
    <t>27050 Memo re: Operating Segment Analysis</t>
  </si>
  <si>
    <t>28130 Trial Balance Roadmap</t>
  </si>
  <si>
    <t>28000 Perform procedures on financial statements\28100 Trial balance and financial statements\28130 Trial Balance</t>
  </si>
  <si>
    <t>Financial Statements &amp; Reporting [Financial Information]</t>
  </si>
  <si>
    <t>28141 Draft FS - 10.22.20</t>
  </si>
  <si>
    <t>28000 Perform procedures on financial statements\28100 Trial balance and financial statements\28140 Current Year Financial Statements</t>
  </si>
  <si>
    <t>10/30/2020 2:14:04 AM</t>
  </si>
  <si>
    <t>28142 0920 - MD&amp;A - 110520 -V2</t>
  </si>
  <si>
    <t>11/11/2020 7:32:08 AM</t>
  </si>
  <si>
    <t>28143A Final FS - 11.19.20</t>
  </si>
  <si>
    <t>11/20/2020 2:35:45 PM</t>
  </si>
  <si>
    <t>28146A ABC Company September 30, 2020 MD&amp;A</t>
  </si>
  <si>
    <t>28000 Perform procedures on financial statements\28100 Trial balance and financial statements\28140 Current Year Financial Statements\28145 Sedar Filings</t>
  </si>
  <si>
    <t>11/20/2020 2:36:22 PM</t>
  </si>
  <si>
    <t>28147A ABC Company September 30, 2020 FS</t>
  </si>
  <si>
    <t>11/20/2020 4:43:01 PM</t>
  </si>
  <si>
    <t>28151A ABC Company Q1 Financial Statement - December 31, 2019</t>
  </si>
  <si>
    <t>28000 Perform procedures on financial statements\28100 Trial balance and financial statements\28150 Interim Reports</t>
  </si>
  <si>
    <t>11/20/2020 2:38:03 PM</t>
  </si>
  <si>
    <t>28152A ABC Company Q2 Financial Statement - March 31, 2020</t>
  </si>
  <si>
    <t>11/20/2020 2:38:11 PM</t>
  </si>
  <si>
    <t>28153A ABC Company Q3 Financial Statement - June 30, 2020</t>
  </si>
  <si>
    <t>11/20/2020 2:38:17 PM</t>
  </si>
  <si>
    <t>28161 ABC Company September 30, 2019 Financial Statements</t>
  </si>
  <si>
    <t>28000 Perform procedures on financial statements\28100 Trial balance and financial statements\28160 Prior Year Financial Statements</t>
  </si>
  <si>
    <t>10/16/2020 8:29:13 PM</t>
  </si>
  <si>
    <t>28300 Memo - Functional Currency</t>
  </si>
  <si>
    <t>28000 Perform procedures on financial statements\28300 The consolidation process</t>
  </si>
  <si>
    <t>28311 Consolidation Workbook - September 30, 2020</t>
  </si>
  <si>
    <t>10/13/2020 4:36:50 PM</t>
  </si>
  <si>
    <t>29110 Concluding_Analytical_Procedures_PUB</t>
  </si>
  <si>
    <t>29000 Evaluate\29100 Concluding analytical procedures</t>
  </si>
  <si>
    <t>29300 Legal Confirmation Tracker</t>
  </si>
  <si>
    <t>29000 Evaluate\29300 Consider litigation and claims involving the entity</t>
  </si>
  <si>
    <t>Litigation &amp; Claims [Other Audit Area]</t>
  </si>
  <si>
    <t>29311 Internal Legal Counsel Update</t>
  </si>
  <si>
    <t>11/19/2020 10:38:14 AM</t>
  </si>
  <si>
    <t>29312 Evaluation of external counsels (11-2018)</t>
  </si>
  <si>
    <t>29320-1 Alston Bird 2020</t>
  </si>
  <si>
    <t>29000 Evaluate\29300 Consider litigation and claims involving the entity\29320 Legal Letter Responses</t>
  </si>
  <si>
    <t>11/18/2020 1:14:09 PM</t>
  </si>
  <si>
    <t>29320-2 Duane Morris 2020</t>
  </si>
  <si>
    <t>11/18/2020 10:34:43 AM</t>
  </si>
  <si>
    <t>29320-3 Franklin Law Group 2020</t>
  </si>
  <si>
    <t>11/18/2020 6:56:45 PM</t>
  </si>
  <si>
    <t>29320-4 Hedrick 2020</t>
  </si>
  <si>
    <t>11/18/2020 6:56:35 PM</t>
  </si>
  <si>
    <t>29320-5 MIJS 2020</t>
  </si>
  <si>
    <t>11/18/2020 10:34:53 AM</t>
  </si>
  <si>
    <t>29320-6 Osler 2020</t>
  </si>
  <si>
    <t>11/18/2020 10:34:17 AM</t>
  </si>
  <si>
    <t>29320-7 Sheppard Mullin 2020</t>
  </si>
  <si>
    <t>11/18/2020 11:02:27 PM</t>
  </si>
  <si>
    <t>29320-8 St Lawrence Barristers 2020</t>
  </si>
  <si>
    <t>11/13/2020 3:40:22 PM</t>
  </si>
  <si>
    <t>29320-9 Wildeboer 2020</t>
  </si>
  <si>
    <t>11/18/2020 10:34:32 AM</t>
  </si>
  <si>
    <t>29330-1 Alston Bird 2020</t>
  </si>
  <si>
    <t>29000 Evaluate\29300 Consider litigation and claims involving the entity\29330 Legal Letter Template</t>
  </si>
  <si>
    <t>10/30/2020 2:35:19 PM</t>
  </si>
  <si>
    <t>29330-2 Duane Morris 2020</t>
  </si>
  <si>
    <t>10/30/2020 2:35:31 PM</t>
  </si>
  <si>
    <t>29330-3 Franklin Law Group 2020</t>
  </si>
  <si>
    <t>10/30/2020 2:35:35 PM</t>
  </si>
  <si>
    <t>29330-4 Hedrick Gardner Kincheloe &amp; Garofalo 2020</t>
  </si>
  <si>
    <t>10/30/2020 2:35:43 PM</t>
  </si>
  <si>
    <t>29330-5 Moore, Ingram Johnson &amp; Steele 2020</t>
  </si>
  <si>
    <t>10/30/2020 2:35:49 PM</t>
  </si>
  <si>
    <t>29330-6 Osler Hoskin Harcourt 2020</t>
  </si>
  <si>
    <t>10/30/2020 2:35:53 PM</t>
  </si>
  <si>
    <t>29330-7 Sheppard Mullin 2020</t>
  </si>
  <si>
    <t>10/30/2020 2:35:57 PM</t>
  </si>
  <si>
    <t>29330-8 St. Lawrence Barristers 2020</t>
  </si>
  <si>
    <t>10/30/2020 2:36:01 PM</t>
  </si>
  <si>
    <t>29330-9 Wildeboer 2020</t>
  </si>
  <si>
    <t>10/30/2020 2:36:08 PM</t>
  </si>
  <si>
    <t>29340-1 Alston Bird 2020 - Legal Letter (executed)</t>
  </si>
  <si>
    <t>29000 Evaluate\29300 Consider litigation and claims involving the entity\29340 Legal Letter Sent</t>
  </si>
  <si>
    <t>11/2/2020 6:05:41 PM</t>
  </si>
  <si>
    <t>29340-2 Duane Morris 2020 - Legal Letter (executed)</t>
  </si>
  <si>
    <t>11/2/2020 6:06:04 PM</t>
  </si>
  <si>
    <t>29340-3 Franklin Law Group 2020 - Legal Letter (executed)</t>
  </si>
  <si>
    <t>11/2/2020 6:05:54 PM</t>
  </si>
  <si>
    <t>29340-4 Hedrick 2020 - Legal Letter (executed)</t>
  </si>
  <si>
    <t>11/2/2020 6:07:32 PM</t>
  </si>
  <si>
    <t>29340-5 MIJS 2020 - Legal Letter (executed)</t>
  </si>
  <si>
    <t>11/2/2020 6:07:39 PM</t>
  </si>
  <si>
    <t>29340-6 Osler 2020 - Legal Letter (executed)</t>
  </si>
  <si>
    <t>11/2/2020 6:07:44 PM</t>
  </si>
  <si>
    <t>29340-7 Sheppard Mullin 2020 - Legal Letter (executed)</t>
  </si>
  <si>
    <t>11/2/2020 6:08:36 PM</t>
  </si>
  <si>
    <t>29340-8 St Lawrence Barristers 2020 - Legal Letter (executed)</t>
  </si>
  <si>
    <t>11/2/2020 6:08:41 PM</t>
  </si>
  <si>
    <t>29340-9 Wildeboer 2020 - Legal Letter (executed)</t>
  </si>
  <si>
    <t>11/2/2020 6:08:47 PM</t>
  </si>
  <si>
    <t>29410 Law and Regulations</t>
  </si>
  <si>
    <t>29000 Evaluate\29400 Consider compliance with laws and regulations</t>
  </si>
  <si>
    <t>29501 Going Concern GRA Audit Online Workflow Report_2020</t>
  </si>
  <si>
    <t>29000 Evaluate\29500 Evaluate going concern</t>
  </si>
  <si>
    <t>11/6/2020 12:26:58 PM</t>
  </si>
  <si>
    <t>29502 0920 - Management's Going Concern Assessment [PBE]</t>
  </si>
  <si>
    <t>10/20/2020 5:44:28 PM</t>
  </si>
  <si>
    <t>Going Concern [Other Audit Area]</t>
  </si>
  <si>
    <t>29610 DWW Template: Evaluation of Misstatements Template - Audit Public (03_2019)</t>
  </si>
  <si>
    <t>29000 Evaluate\29600 Evaluate audit results including misstatements</t>
  </si>
  <si>
    <t>10/27/2020 7:03:42 PM</t>
  </si>
  <si>
    <t>Evaluate Audit Results [Conclude]</t>
  </si>
  <si>
    <t>29621 Evaluation of Deficiencies in Internal Control (02_2019)</t>
  </si>
  <si>
    <t>30101 Subsequent Events Audit Online Workflow Report</t>
  </si>
  <si>
    <t>30000 Conclude\30100 Subsequent events and subsequently discovered facts</t>
  </si>
  <si>
    <t>11/19/2020 1:32:39 PM</t>
  </si>
  <si>
    <t>30102 Subsequent Events Confirmation- November 19, 2020</t>
  </si>
  <si>
    <t>11/19/2020 11:44:28 AM</t>
  </si>
  <si>
    <t>30210 (MR01)_IFRS_-_Management_Representation_Letter_–_Non-Public_or_Public_Company_-_Non-SEC_–_</t>
  </si>
  <si>
    <t>30000 Conclude\30200 Obtain written representations</t>
  </si>
  <si>
    <t>10/22/2020 1:15:59 PM</t>
  </si>
  <si>
    <t>30215 0920 - Management Representation Letter - signed</t>
  </si>
  <si>
    <t>11/19/2020 1:50:12 PM</t>
  </si>
  <si>
    <t>30301 IT SPECIALIST SUMMARY MEMO</t>
  </si>
  <si>
    <t>30000 Conclude\30300 Audit summary memorandum</t>
  </si>
  <si>
    <t>Closing Procedures [Conclude]</t>
  </si>
  <si>
    <t>30410 EQCR_Questionnaire_Audit_Public_CAS_-_All_Reporting_Issuers_and_Related_Entities_(09_2019)</t>
  </si>
  <si>
    <t>30000 Conclude\30400 Engagement quality control review</t>
  </si>
  <si>
    <t>6/9/2020 10:34:55 AM</t>
  </si>
  <si>
    <t>30501 REP700-01_CAS_700_Audit_Report_-_Listed_Entity_[PUB]_(03_2019)</t>
  </si>
  <si>
    <t>30000 Conclude\30500 Audit report</t>
  </si>
  <si>
    <t>10/26/2020 3:30:52 PM</t>
  </si>
  <si>
    <t>30502 Signed REP700-01_CAS_700_Audit_Report_-_Listed_Entity_PUB</t>
  </si>
  <si>
    <t>11/20/2020 1:47:10 PM</t>
  </si>
  <si>
    <t>30510 Key Audit Matters Documentation - ABC Company 2020</t>
  </si>
  <si>
    <t>30600 Required_Communications_with_Those_Charged_with_Governance_[PUB]_(12_2018)</t>
  </si>
  <si>
    <t>30000 Conclude\30600 External communications</t>
  </si>
  <si>
    <t>30601 YE AC Results Document 2020 FINAL</t>
  </si>
  <si>
    <t>11/19/2020 10:32:20 AM</t>
  </si>
  <si>
    <t>30602 YE AC Results Document 2020 FINAL</t>
  </si>
  <si>
    <t>11/19/2020 10:32:25 AM</t>
  </si>
  <si>
    <t>30604 Audit Committee Minutes - Q2 2020</t>
  </si>
  <si>
    <t>11/19/2020 3:55:03 PM</t>
  </si>
  <si>
    <t>30610 Confirmation_of_Auditor_Independence_[PUB]_(12_2017)</t>
  </si>
  <si>
    <t>30620 2020 Independent Auditor's Consent</t>
  </si>
  <si>
    <t>10/30/2020 10:01:34 AM</t>
  </si>
  <si>
    <t>30621 Signed 2020 Independent Auditor s Consent</t>
  </si>
  <si>
    <t>11/20/2020 1:46:28 PM</t>
  </si>
  <si>
    <t>30630 22451_Consent_Continuous_Disclosure_Document-MAP(02_2012)R</t>
  </si>
  <si>
    <t>30632 Auditor's Consent - Annual Report and French FS</t>
  </si>
  <si>
    <t>30640 Minutes - AC Meeting - November 19. 2020</t>
  </si>
  <si>
    <t>11/20/2020 11:13:39 AM</t>
  </si>
  <si>
    <t>30650 ABC Company FY 2020 Audit Committee Materials - November 19 2020</t>
  </si>
  <si>
    <t>30000 Conclude\30600 External communications\30650 Client AC Documents</t>
  </si>
  <si>
    <t>11/19/2020 1:47:44 PM</t>
  </si>
  <si>
    <t>Total Working Paper Size:</t>
  </si>
  <si>
    <t>16.132</t>
  </si>
  <si>
    <r>
      <t>Omnia Workspaces</t>
    </r>
    <r>
      <rPr>
        <b/>
        <sz val="14"/>
        <color theme="0"/>
        <rFont val="Arial Unicode MS"/>
      </rPr>
      <t xml:space="preserve"> </t>
    </r>
    <r>
      <rPr>
        <sz val="12"/>
        <color theme="0"/>
        <rFont val="Arial Unicode MS"/>
      </rPr>
      <t>(mapped to related EMS subphases)</t>
    </r>
  </si>
  <si>
    <r>
      <rPr>
        <b/>
        <sz val="9"/>
        <color theme="1"/>
        <rFont val="Arial Unicode MS"/>
      </rPr>
      <t xml:space="preserve">Note: </t>
    </r>
    <r>
      <rPr>
        <sz val="9"/>
        <color theme="1"/>
        <rFont val="Arial Unicode MS"/>
      </rPr>
      <t>This tab is intended to provide guidance for engagement teams working through the Omnia file (starting with planning) and importing in relevant EMS working papers as you work through the file. It also helps to suggest whether the data in Omnia will be structured or unstructured. For structured data, the related prior year EMS working paper should not be retained in the Omnia file. As always, the engagement team should exhibit professional judgment in determining which working papers to import.</t>
    </r>
  </si>
  <si>
    <t>Plan</t>
  </si>
  <si>
    <t>Perform</t>
  </si>
  <si>
    <t>Conclude</t>
  </si>
  <si>
    <t>Omnia</t>
  </si>
  <si>
    <t>EMS</t>
  </si>
  <si>
    <t>Data Type</t>
  </si>
  <si>
    <t>Live Index</t>
  </si>
  <si>
    <t xml:space="preserve">Preliminary Engagement Activities  </t>
  </si>
  <si>
    <t xml:space="preserve">Account Related Requirements </t>
  </si>
  <si>
    <t>Financial Information</t>
  </si>
  <si>
    <t xml:space="preserve">Engagement Profile &amp; Setup </t>
  </si>
  <si>
    <t>Structured</t>
  </si>
  <si>
    <t>22550 Initial audit engagement - Audit of opening balances</t>
  </si>
  <si>
    <t>Both</t>
  </si>
  <si>
    <t>Analytical Procedures</t>
  </si>
  <si>
    <t>29100 Concluding analytical procedures</t>
  </si>
  <si>
    <t>Non-structured</t>
  </si>
  <si>
    <t>Acceptance &amp; Continuance</t>
  </si>
  <si>
    <t>11100 Assess engagement risk
11200 Acceptance and continuance decision</t>
  </si>
  <si>
    <t>Accounts &amp; Other Audit Areas</t>
  </si>
  <si>
    <t xml:space="preserve">Financial Statement &amp; Reporting </t>
  </si>
  <si>
    <t>28100 Trial balance and financial statements</t>
  </si>
  <si>
    <t xml:space="preserve">Terms of engagement </t>
  </si>
  <si>
    <t>11300 Agree the terms of audit engagement</t>
  </si>
  <si>
    <t>Assets</t>
  </si>
  <si>
    <t>Accounts</t>
  </si>
  <si>
    <t xml:space="preserve">Conclude </t>
  </si>
  <si>
    <t xml:space="preserve">Liabilities </t>
  </si>
  <si>
    <t>Evaluate Audit Results</t>
  </si>
  <si>
    <t>29600 Evaluate audit results including misstatements</t>
  </si>
  <si>
    <t xml:space="preserve">Materiality </t>
  </si>
  <si>
    <t>13100 Materiality</t>
  </si>
  <si>
    <t>Equity</t>
  </si>
  <si>
    <t xml:space="preserve">Going Concern </t>
  </si>
  <si>
    <t>29500 Evaluate going concern</t>
  </si>
  <si>
    <t>Analytical procedures</t>
  </si>
  <si>
    <t>12400 Preliminary analytical procedures</t>
  </si>
  <si>
    <t xml:space="preserve">Revenue </t>
  </si>
  <si>
    <t xml:space="preserve">Subsequent Events </t>
  </si>
  <si>
    <t>30100 Subsequent events and subsequently discovered facts</t>
  </si>
  <si>
    <t xml:space="preserve">Assess Risk </t>
  </si>
  <si>
    <t xml:space="preserve">Expenses </t>
  </si>
  <si>
    <t xml:space="preserve">Management Representation </t>
  </si>
  <si>
    <t>30200 Obtain written representations</t>
  </si>
  <si>
    <t xml:space="preserve">Entity and Fraud Risk Assessment &amp; Response  </t>
  </si>
  <si>
    <t>12100 Understand the entity and its environment
12300 Perform inquiries regarding fraud and error
21300 Address financial statement level risks
29400 Consider compliance with laws and regulations</t>
  </si>
  <si>
    <t>Other Audit Areas</t>
  </si>
  <si>
    <t>21100 Centrally tested procedures (including Related parties)
21600 Changes in accounting policies, changes in accounting estimates and errors
27000 Business combinations
28200 Procedures related to the financial statement closing process
28300 The consolidation process
28400 Cash flow statement
29300 Consider litigation and claims involving the entity
29500 Evaluate going concern</t>
  </si>
  <si>
    <t xml:space="preserve">Independence </t>
  </si>
  <si>
    <t>11200 Acceptance and continuance decision</t>
  </si>
  <si>
    <t xml:space="preserve">Process Risk Assessments </t>
  </si>
  <si>
    <t>12200 Understand internal control
15000 Business Process</t>
  </si>
  <si>
    <t xml:space="preserve">Closing Procedures </t>
  </si>
  <si>
    <t>29700 Closing audit procedures
30300 Audit summary memorandum
30400 Engagement quality control review</t>
  </si>
  <si>
    <t xml:space="preserve">Account Risk Assessments </t>
  </si>
  <si>
    <t>13300 Assess risks and plan audit responses
13500 Hold engagement team discussions
15000 Business Process (Narratives only)</t>
  </si>
  <si>
    <t xml:space="preserve">Communications &amp; Reports </t>
  </si>
  <si>
    <t>22100 Audit of single financial statement or specific element, account or item of financial statement
22150 Audit of financial statements prepared in accordnace with special purpose frameworks
22400 Engagement to report on summary finnacial statements
22450 Evaluate other information in documents containing audited financial statements
22650 Joint audit
30500 Audit report
30600 External communications</t>
  </si>
  <si>
    <t xml:space="preserve">IT Risk Assessments </t>
  </si>
  <si>
    <t xml:space="preserve">Business Processes Library </t>
  </si>
  <si>
    <t>15000 Business Process</t>
  </si>
  <si>
    <t xml:space="preserve">Plan Response </t>
  </si>
  <si>
    <t xml:space="preserve">Internal Control Library </t>
  </si>
  <si>
    <t>Utilities</t>
  </si>
  <si>
    <t>Summarize Plan &amp; Oher Documents</t>
  </si>
  <si>
    <t>13900 Audit strategy and audit planning memorandum
22852 Controls over audit tools</t>
  </si>
  <si>
    <t xml:space="preserve">IT Elements Library </t>
  </si>
  <si>
    <t xml:space="preserve">Archive Readiness Checklist </t>
  </si>
  <si>
    <t xml:space="preserve">Group Audit </t>
  </si>
  <si>
    <t>13210 Determine work to be performed on components 
16000 Component 
21500 Perform work on components that are not significant</t>
  </si>
  <si>
    <t>Archive</t>
  </si>
  <si>
    <t>Component &amp; Other Auditors</t>
  </si>
  <si>
    <t>13600 Understand the component auditors
13700 Plan the work of the component auditors
13800 Communicate with the component auditors
29200 Conclude on the work of the component auditors</t>
  </si>
  <si>
    <t>Specialists</t>
  </si>
  <si>
    <t>13400 Assign engagement teams
20000 IT Elements
22900 Using the work of an auditor's specialist
27000 Disclosures &gt; Using the work of a specialist</t>
  </si>
  <si>
    <t xml:space="preserve">Internal Audit &amp; Others </t>
  </si>
  <si>
    <t>22600 Internal audit
27000 Disclosures &gt; Internal Audit</t>
  </si>
  <si>
    <t xml:space="preserve">Service Organizations </t>
  </si>
  <si>
    <t>22850 Service organization
27000 Disclosures &gt; Service organizations</t>
  </si>
  <si>
    <t xml:space="preserve">Consultation Considerations </t>
  </si>
  <si>
    <t>22300 Consultation
27000 Disclosures &gt; Consultations</t>
  </si>
  <si>
    <t>Engagement file structure</t>
  </si>
  <si>
    <t xml:space="preserve">Trial Balance Library </t>
  </si>
  <si>
    <t xml:space="preserve">Account Setup </t>
  </si>
  <si>
    <t>13200 Identify material classes of transactions, account balances and disclosures</t>
  </si>
  <si>
    <t>13210 Determine work to be performed on components</t>
  </si>
  <si>
    <t xml:space="preserve">Risk Library  </t>
  </si>
  <si>
    <t>Archive profile + Deliverables</t>
  </si>
  <si>
    <t>EMS-Omnia mapping</t>
  </si>
  <si>
    <r>
      <rPr>
        <b/>
        <sz val="9"/>
        <color theme="1"/>
        <rFont val="Arial Unicode MS"/>
      </rPr>
      <t xml:space="preserve">Note: </t>
    </r>
    <r>
      <rPr>
        <sz val="9"/>
        <color theme="1"/>
        <rFont val="Arial Unicode MS"/>
      </rPr>
      <t>This tab is intended to provide guidance for engagement teams who are working from their EMS file to determine which relevant working papers should be imported into Omnia. The information and mapping is the same as the &lt;Omnia Workspaces&gt; tab, just provided in a differrent format for reference.</t>
    </r>
  </si>
  <si>
    <t>Name</t>
  </si>
  <si>
    <t>Omnia Workspace [Live Index Section]</t>
  </si>
  <si>
    <t>Move to Omnia?</t>
  </si>
  <si>
    <t>10000 Plan</t>
  </si>
  <si>
    <t>111</t>
  </si>
  <si>
    <t>11100 Assess engagement risk</t>
  </si>
  <si>
    <t>CAC</t>
  </si>
  <si>
    <r>
      <t>Acceptance &amp; Continuance</t>
    </r>
    <r>
      <rPr>
        <sz val="9"/>
        <color theme="1" tint="0.499984740745262"/>
        <rFont val="Arial Unicode MS"/>
      </rPr>
      <t xml:space="preserve"> [Preliminary Engagement Activities]</t>
    </r>
  </si>
  <si>
    <t>112</t>
  </si>
  <si>
    <r>
      <t>Acceptance &amp; Continuance</t>
    </r>
    <r>
      <rPr>
        <sz val="9"/>
        <color theme="1" tint="0.499984740745262"/>
        <rFont val="Arial Unicode MS"/>
      </rPr>
      <t xml:space="preserve"> [Preliminary Engagement Activities]</t>
    </r>
    <r>
      <rPr>
        <sz val="9"/>
        <color theme="1"/>
        <rFont val="Arial Unicode MS"/>
      </rPr>
      <t xml:space="preserve"> / Independence </t>
    </r>
    <r>
      <rPr>
        <sz val="9"/>
        <color theme="1" tint="0.499984740745262"/>
        <rFont val="Arial Unicode MS"/>
      </rPr>
      <t>[Conclude]</t>
    </r>
  </si>
  <si>
    <t>113</t>
  </si>
  <si>
    <t>ELS</t>
  </si>
  <si>
    <r>
      <t xml:space="preserve">Terms of engagement </t>
    </r>
    <r>
      <rPr>
        <sz val="9"/>
        <color theme="1" tint="0.499984740745262"/>
        <rFont val="Arial Unicode MS"/>
      </rPr>
      <t>[Preliminary Engagement Activities]</t>
    </r>
  </si>
  <si>
    <t>No - see TL for updated version</t>
  </si>
  <si>
    <t>121</t>
  </si>
  <si>
    <t>12100 Understand the entity and its environment</t>
  </si>
  <si>
    <t>ERA</t>
  </si>
  <si>
    <r>
      <t>Entity and Fraud Risk Assessment and Response</t>
    </r>
    <r>
      <rPr>
        <sz val="9"/>
        <color theme="1" tint="0.499984740745262"/>
        <rFont val="Arial Unicode MS"/>
      </rPr>
      <t xml:space="preserve"> [Assess Risk]</t>
    </r>
  </si>
  <si>
    <t>Varies</t>
  </si>
  <si>
    <t>GRA - No; D&amp;I - No; OE - Yes; Subst - Yes</t>
  </si>
  <si>
    <t>122</t>
  </si>
  <si>
    <t>12200 Understand internal control</t>
  </si>
  <si>
    <t>Live Index / Summaries</t>
  </si>
  <si>
    <t>PRA / n/a</t>
  </si>
  <si>
    <r>
      <t xml:space="preserve">Process Risk Assessment </t>
    </r>
    <r>
      <rPr>
        <sz val="9"/>
        <color theme="1" tint="0.499984740745262"/>
        <rFont val="Arial Unicode MS"/>
      </rPr>
      <t xml:space="preserve">[Assess Risk] </t>
    </r>
    <r>
      <rPr>
        <sz val="9"/>
        <color theme="1"/>
        <rFont val="Arial Unicode MS"/>
      </rPr>
      <t>/ Business Process Library</t>
    </r>
  </si>
  <si>
    <t>Yes - other; Yes - Narratives; Yes - Entity Level controls; No - internal controls; TBD - Process Flow</t>
  </si>
  <si>
    <t>123</t>
  </si>
  <si>
    <t>12300 Perform inquiries regarding fraud and error</t>
  </si>
  <si>
    <t>No - see Omnia for updated templates</t>
  </si>
  <si>
    <t>124</t>
  </si>
  <si>
    <t>ANA</t>
  </si>
  <si>
    <r>
      <t xml:space="preserve">Analytical Procedures </t>
    </r>
    <r>
      <rPr>
        <sz val="9"/>
        <color theme="1" tint="0.499984740745262"/>
        <rFont val="Arial Unicode MS"/>
      </rPr>
      <t>[Financial Information]</t>
    </r>
  </si>
  <si>
    <t>131</t>
  </si>
  <si>
    <t>MAT</t>
  </si>
  <si>
    <r>
      <t xml:space="preserve">Materiality </t>
    </r>
    <r>
      <rPr>
        <sz val="9"/>
        <color theme="1" tint="0.499984740745262"/>
        <rFont val="Arial Unicode MS"/>
      </rPr>
      <t>[Financial Information]</t>
    </r>
  </si>
  <si>
    <t>132</t>
  </si>
  <si>
    <t>Setup / Live Index</t>
  </si>
  <si>
    <t>n/a / SUM</t>
  </si>
  <si>
    <r>
      <t>Identification of Significant Accounts / Summarize Plan &amp; Other Documents</t>
    </r>
    <r>
      <rPr>
        <sz val="9"/>
        <color theme="1" tint="0.499984740745262"/>
        <rFont val="Arial Unicode MS"/>
      </rPr>
      <t xml:space="preserve"> [Plan Response]</t>
    </r>
  </si>
  <si>
    <t>No - Scoping documents; Yes - other</t>
  </si>
  <si>
    <t>n/a / GRP</t>
  </si>
  <si>
    <r>
      <t xml:space="preserve">Scoping &amp; Testing Strategy / Group Audit </t>
    </r>
    <r>
      <rPr>
        <sz val="9"/>
        <color theme="1" tint="0.499984740745262"/>
        <rFont val="Arial Unicode MS"/>
      </rPr>
      <t>[Plan Response]</t>
    </r>
  </si>
  <si>
    <t>Use professional judgement</t>
  </si>
  <si>
    <t>133</t>
  </si>
  <si>
    <t>13300 Assess risks and plan audit responses</t>
  </si>
  <si>
    <t>GRA</t>
  </si>
  <si>
    <r>
      <t xml:space="preserve">Account Risk Assessments </t>
    </r>
    <r>
      <rPr>
        <sz val="9"/>
        <color theme="1" tint="0.499984740745262"/>
        <rFont val="Arial Unicode MS"/>
      </rPr>
      <t>[Assess Risk]</t>
    </r>
    <r>
      <rPr>
        <sz val="9"/>
        <color theme="1"/>
        <rFont val="Arial Unicode MS"/>
      </rPr>
      <t xml:space="preserve"> / Account-specific (i.e. Revenue) </t>
    </r>
    <r>
      <rPr>
        <sz val="9"/>
        <color theme="1" tint="0.499984740745262"/>
        <rFont val="Arial Unicode MS"/>
      </rPr>
      <t>[Section to create]</t>
    </r>
  </si>
  <si>
    <t>No - GRAs; Yes - 13320 Revenue memo</t>
  </si>
  <si>
    <t>134</t>
  </si>
  <si>
    <t>13400 Assign engagement teams</t>
  </si>
  <si>
    <t>SPE</t>
  </si>
  <si>
    <r>
      <t xml:space="preserve">Specialists </t>
    </r>
    <r>
      <rPr>
        <sz val="9"/>
        <color theme="1" tint="0.499984740745262"/>
        <rFont val="Arial Unicode MS"/>
      </rPr>
      <t>[Plan Response]</t>
    </r>
  </si>
  <si>
    <t>135</t>
  </si>
  <si>
    <t>13500 Hold engagement team discussions</t>
  </si>
  <si>
    <r>
      <t xml:space="preserve">Account Risk Assessments </t>
    </r>
    <r>
      <rPr>
        <sz val="9"/>
        <color theme="1" tint="0.499984740745262"/>
        <rFont val="Arial Unicode MS"/>
      </rPr>
      <t>[Assess Risk]</t>
    </r>
  </si>
  <si>
    <t>136</t>
  </si>
  <si>
    <t>13600 Understand the component auditors</t>
  </si>
  <si>
    <t>CMP</t>
  </si>
  <si>
    <r>
      <t>Components &amp; Other Auditors</t>
    </r>
    <r>
      <rPr>
        <sz val="9"/>
        <color theme="1" tint="0.499984740745262"/>
        <rFont val="Arial Unicode MS"/>
      </rPr>
      <t xml:space="preserve"> [Plan Response]</t>
    </r>
  </si>
  <si>
    <t>137</t>
  </si>
  <si>
    <t>13700 Plan the work of the component auditors</t>
  </si>
  <si>
    <t>138</t>
  </si>
  <si>
    <t>13800 Communicate with the component auditors</t>
  </si>
  <si>
    <t>139</t>
  </si>
  <si>
    <t>13900 Audit strategy and audit planning memorandum</t>
  </si>
  <si>
    <t>SUM</t>
  </si>
  <si>
    <r>
      <t xml:space="preserve">Summarize Plan &amp; Other Documents </t>
    </r>
    <r>
      <rPr>
        <sz val="9"/>
        <color theme="1" tint="0.499984740745262"/>
        <rFont val="Arial Unicode MS"/>
      </rPr>
      <t>[Plan Response]</t>
    </r>
  </si>
  <si>
    <t>141</t>
  </si>
  <si>
    <t>14100 Manage the engagement</t>
  </si>
  <si>
    <r>
      <t xml:space="preserve">TBD </t>
    </r>
    <r>
      <rPr>
        <sz val="9"/>
        <color theme="0" tint="-0.499984740745262"/>
        <rFont val="Arial Unicode MS"/>
      </rPr>
      <t>[Custom workspace]</t>
    </r>
  </si>
  <si>
    <t>Confirmation control - Iconfirm</t>
  </si>
  <si>
    <t>150</t>
  </si>
  <si>
    <r>
      <t xml:space="preserve">Account Risk Assessment </t>
    </r>
    <r>
      <rPr>
        <b/>
        <sz val="9"/>
        <color theme="1" tint="0.499984740745262"/>
        <rFont val="Arial Unicode MS"/>
      </rPr>
      <t>[Assess Risk]</t>
    </r>
    <r>
      <rPr>
        <b/>
        <sz val="9"/>
        <color theme="1"/>
        <rFont val="Arial Unicode MS"/>
      </rPr>
      <t xml:space="preserve"> for Narratives / Process Risk Assessment [Assess Risk] for other / Business Processes Library </t>
    </r>
  </si>
  <si>
    <t>No - Process Flow Diagrams if Structured Omnia PFDs are being used; Yes - Others</t>
  </si>
  <si>
    <t>160</t>
  </si>
  <si>
    <t>16000 Component</t>
  </si>
  <si>
    <t>GRP</t>
  </si>
  <si>
    <r>
      <t>Group audit</t>
    </r>
    <r>
      <rPr>
        <b/>
        <sz val="9"/>
        <color theme="1" tint="0.499984740745262"/>
        <rFont val="Arial Unicode MS"/>
      </rPr>
      <t xml:space="preserve"> [Plan Response]</t>
    </r>
  </si>
  <si>
    <t>200</t>
  </si>
  <si>
    <r>
      <t xml:space="preserve">Specialists </t>
    </r>
    <r>
      <rPr>
        <b/>
        <sz val="9"/>
        <color theme="1" tint="0.499984740745262"/>
        <rFont val="Arial Unicode MS"/>
      </rPr>
      <t xml:space="preserve">[Plan Response] </t>
    </r>
    <r>
      <rPr>
        <b/>
        <sz val="9"/>
        <color theme="1"/>
        <rFont val="Arial Unicode MS"/>
      </rPr>
      <t>/ Internal Control Library / IT Elements Library</t>
    </r>
  </si>
  <si>
    <t>No - Controls; Yes - Others</t>
  </si>
  <si>
    <t>201</t>
  </si>
  <si>
    <t>20100 IT Elements</t>
  </si>
  <si>
    <r>
      <t xml:space="preserve">Specialists </t>
    </r>
    <r>
      <rPr>
        <sz val="9"/>
        <color theme="1" tint="0.499984740745262"/>
        <rFont val="Arial Unicode MS"/>
      </rPr>
      <t xml:space="preserve">[Plan Response] </t>
    </r>
    <r>
      <rPr>
        <sz val="9"/>
        <color theme="1"/>
        <rFont val="Arial Unicode MS"/>
      </rPr>
      <t>/ Internal Control Library / IT Elements Library</t>
    </r>
  </si>
  <si>
    <t>202</t>
  </si>
  <si>
    <t>20200 IT Elements</t>
  </si>
  <si>
    <t>203</t>
  </si>
  <si>
    <t>20300 IT Elements</t>
  </si>
  <si>
    <t>204</t>
  </si>
  <si>
    <t>20400 IT Elements</t>
  </si>
  <si>
    <t>205</t>
  </si>
  <si>
    <t>20500 IT Elements</t>
  </si>
  <si>
    <t>210</t>
  </si>
  <si>
    <t>21000 Perform non-account specific procedures</t>
  </si>
  <si>
    <t>211</t>
  </si>
  <si>
    <t>21100 Centrally tested procedures (including Related parties)</t>
  </si>
  <si>
    <r>
      <t xml:space="preserve">Related Parties </t>
    </r>
    <r>
      <rPr>
        <sz val="9"/>
        <color theme="1" tint="0.499984740745262"/>
        <rFont val="Arial Unicode MS"/>
      </rPr>
      <t>[Other Audit Area]</t>
    </r>
  </si>
  <si>
    <t>No - GRA; Yes - Others</t>
  </si>
  <si>
    <t>213</t>
  </si>
  <si>
    <t>21300 Address financial statement level risks</t>
  </si>
  <si>
    <t>215</t>
  </si>
  <si>
    <t>21500 Perform work on components that are not significant</t>
  </si>
  <si>
    <r>
      <t>Group audit</t>
    </r>
    <r>
      <rPr>
        <sz val="9"/>
        <color theme="1" tint="0.499984740745262"/>
        <rFont val="Arial Unicode MS"/>
      </rPr>
      <t xml:space="preserve"> [Plan Response]</t>
    </r>
  </si>
  <si>
    <t>216</t>
  </si>
  <si>
    <t>21600 Changes in accounting policies, changes in accounting estimates and errors</t>
  </si>
  <si>
    <r>
      <t>Financial Close &amp; Reporting</t>
    </r>
    <r>
      <rPr>
        <sz val="9"/>
        <color theme="1" tint="0.499984740745262"/>
        <rFont val="Arial Unicode MS"/>
      </rPr>
      <t xml:space="preserve"> [Other Audit Area]</t>
    </r>
  </si>
  <si>
    <t>Yes - supporting documents</t>
  </si>
  <si>
    <t>220</t>
  </si>
  <si>
    <t>22000 Other audit programs</t>
  </si>
  <si>
    <t>221</t>
  </si>
  <si>
    <t>22100 Audit of single financial statement or specific element, account or item of financial statement</t>
  </si>
  <si>
    <t>REP</t>
  </si>
  <si>
    <r>
      <t>Communications &amp; Reports</t>
    </r>
    <r>
      <rPr>
        <sz val="9"/>
        <color theme="1" tint="0.499984740745262"/>
        <rFont val="Arial Unicode MS"/>
      </rPr>
      <t xml:space="preserve"> [Conclude]</t>
    </r>
  </si>
  <si>
    <t>22150 Audit of financial statements prepared in accordnace with special purpose frameworks</t>
  </si>
  <si>
    <t>22300 Consultation</t>
  </si>
  <si>
    <t>CST</t>
  </si>
  <si>
    <r>
      <t>Consultation Considerations</t>
    </r>
    <r>
      <rPr>
        <sz val="9"/>
        <color theme="1" tint="0.499984740745262"/>
        <rFont val="Arial Unicode MS"/>
      </rPr>
      <t xml:space="preserve"> [Plan Response]</t>
    </r>
  </si>
  <si>
    <t>22400 Engagement to report on summary finnacial statements</t>
  </si>
  <si>
    <t>224</t>
  </si>
  <si>
    <t>22450 Evaluate other information in documents containing audited financial statements</t>
  </si>
  <si>
    <t>225</t>
  </si>
  <si>
    <t>ARR</t>
  </si>
  <si>
    <r>
      <t>Account Related Requirements</t>
    </r>
    <r>
      <rPr>
        <sz val="9"/>
        <color theme="1" tint="0.499984740745262"/>
        <rFont val="Arial Unicode MS"/>
      </rPr>
      <t xml:space="preserve"> [Account Related Requirements]</t>
    </r>
  </si>
  <si>
    <t>226</t>
  </si>
  <si>
    <t>22600 Internal audit</t>
  </si>
  <si>
    <t>INA</t>
  </si>
  <si>
    <r>
      <t>Internal Audit &amp; Others</t>
    </r>
    <r>
      <rPr>
        <sz val="9"/>
        <color theme="1" tint="0.499984740745262"/>
        <rFont val="Arial Unicode MS"/>
      </rPr>
      <t xml:space="preserve"> [Plan Response]</t>
    </r>
  </si>
  <si>
    <t>22650 Joint audit</t>
  </si>
  <si>
    <t>228</t>
  </si>
  <si>
    <t>22850 Service organization</t>
  </si>
  <si>
    <t>SVO</t>
  </si>
  <si>
    <r>
      <t xml:space="preserve">Service Organizations </t>
    </r>
    <r>
      <rPr>
        <sz val="9"/>
        <color theme="1" tint="0.499984740745262"/>
        <rFont val="Arial Unicode MS"/>
      </rPr>
      <t>[Plan Response]</t>
    </r>
  </si>
  <si>
    <t>22852 Controls over audit tools</t>
  </si>
  <si>
    <t>22900 Using the work of an auditor's specialist</t>
  </si>
  <si>
    <r>
      <t xml:space="preserve">Specialists </t>
    </r>
    <r>
      <rPr>
        <sz val="10"/>
        <color theme="1" tint="0.499984740745262"/>
        <rFont val="Arial Unicode MS"/>
      </rPr>
      <t>[Plan Response]</t>
    </r>
  </si>
  <si>
    <t>230</t>
  </si>
  <si>
    <t>23000 Assets</t>
  </si>
  <si>
    <t>231</t>
  </si>
  <si>
    <t>23100 Cash</t>
  </si>
  <si>
    <r>
      <t>Account-specific</t>
    </r>
    <r>
      <rPr>
        <sz val="9"/>
        <color theme="1" tint="0.499984740745262"/>
        <rFont val="Arial Unicode MS"/>
      </rPr>
      <t xml:space="preserve"> [Section to create]</t>
    </r>
  </si>
  <si>
    <t>GRA - No; D&amp;I - No; Leadsheet - No; OE - Yes; Subst - Yes</t>
  </si>
  <si>
    <t>232</t>
  </si>
  <si>
    <t>23200 Marketable security investments</t>
  </si>
  <si>
    <t>23210 Asset backed security investments</t>
  </si>
  <si>
    <t>233</t>
  </si>
  <si>
    <t>23300 Receivables</t>
  </si>
  <si>
    <t>23310 Customer receivables and payables</t>
  </si>
  <si>
    <t>23310 Sales reserves</t>
  </si>
  <si>
    <t>23310 Taxes receivables</t>
  </si>
  <si>
    <t>23320 Contribution receivables</t>
  </si>
  <si>
    <t>23320 Receivables from and payables to brokers-dealers and clearing organizations</t>
  </si>
  <si>
    <t>23330 Receivables and payables related to operational accounts</t>
  </si>
  <si>
    <t>234</t>
  </si>
  <si>
    <t>23400 Inventory</t>
  </si>
  <si>
    <t>23410 Contract in progress</t>
  </si>
  <si>
    <t>235</t>
  </si>
  <si>
    <t>23500 Prepaid expenses, deferred charges, other current assets, and contingent assets</t>
  </si>
  <si>
    <t>236</t>
  </si>
  <si>
    <t>23600 Property, plant and equipment</t>
  </si>
  <si>
    <t>23610 Investment property</t>
  </si>
  <si>
    <t>23650 Right-of-use assets</t>
  </si>
  <si>
    <t>237</t>
  </si>
  <si>
    <t>23700 Cost and equity investments</t>
  </si>
  <si>
    <t>238</t>
  </si>
  <si>
    <t>23800 Goodwill, intangibles and other assets</t>
  </si>
  <si>
    <t>239</t>
  </si>
  <si>
    <t>23900 Derivative instruments and hedging activities</t>
  </si>
  <si>
    <t>23910 Non-current assets held for sale and discontinued operations</t>
  </si>
  <si>
    <t>23920 Lending receivables and associated accounts</t>
  </si>
  <si>
    <t>23920 Policy loans</t>
  </si>
  <si>
    <t>23920 Regulatory assets</t>
  </si>
  <si>
    <t>23930 Separate Accounts</t>
  </si>
  <si>
    <t>23930 Servicing balances, revenues and rights</t>
  </si>
  <si>
    <t>23940 Collateralized transactions</t>
  </si>
  <si>
    <t>240</t>
  </si>
  <si>
    <t>24000 Liabilities</t>
  </si>
  <si>
    <t>241</t>
  </si>
  <si>
    <t>24100 Payables, accrued expenses and other liabilities</t>
  </si>
  <si>
    <t>24110 Case basis loss and loss adjustment expense reserve</t>
  </si>
  <si>
    <t>24115 Due to or Due from facility association</t>
  </si>
  <si>
    <t>24120 Incurred but not reported loss and loss adjustment expense reserve</t>
  </si>
  <si>
    <t>24130 Unearned premium</t>
  </si>
  <si>
    <t>24150 Provisions and contingent liabilities</t>
  </si>
  <si>
    <t>242</t>
  </si>
  <si>
    <t>24200 Future employment benefits</t>
  </si>
  <si>
    <t>243</t>
  </si>
  <si>
    <t>24300 Income taxes</t>
  </si>
  <si>
    <t>244</t>
  </si>
  <si>
    <t>24400 Debt</t>
  </si>
  <si>
    <t>24450 Finance lease liabilities</t>
  </si>
  <si>
    <t>245</t>
  </si>
  <si>
    <t>24500 Deferred revenue</t>
  </si>
  <si>
    <t>24500 Depository liabilities and associated interest accounts</t>
  </si>
  <si>
    <t>24500 Future policy benefits and other reserves</t>
  </si>
  <si>
    <t>24500 Regulatory liabilities</t>
  </si>
  <si>
    <t>24510 Policyholder account balance products or deposits</t>
  </si>
  <si>
    <t>246</t>
  </si>
  <si>
    <t>24600 Warrants</t>
  </si>
  <si>
    <t>247</t>
  </si>
  <si>
    <t>24700 Other Liabilities</t>
  </si>
  <si>
    <t>250</t>
  </si>
  <si>
    <t>25000 Equity</t>
  </si>
  <si>
    <t>251</t>
  </si>
  <si>
    <t>25100 Equity</t>
  </si>
  <si>
    <t>260</t>
  </si>
  <si>
    <t>26000 Revenue and expenses</t>
  </si>
  <si>
    <t>261</t>
  </si>
  <si>
    <t>26100 Revenue</t>
  </si>
  <si>
    <t>26110 Contract revenue</t>
  </si>
  <si>
    <t>26110 Contribution revenue</t>
  </si>
  <si>
    <t>26110 Investment banking and other noninvestment related revenues</t>
  </si>
  <si>
    <t>26110 Investment Income</t>
  </si>
  <si>
    <t>26110 Revenue- Income Producing Property</t>
  </si>
  <si>
    <t>26110 Taxation revenue</t>
  </si>
  <si>
    <t>26110 Written and earned premium</t>
  </si>
  <si>
    <t>26120 Commission revenue</t>
  </si>
  <si>
    <t>26120 Grants</t>
  </si>
  <si>
    <t>26120 Revenue- Developers</t>
  </si>
  <si>
    <t>26150 Contributions</t>
  </si>
  <si>
    <t>262</t>
  </si>
  <si>
    <t>26200 Other income</t>
  </si>
  <si>
    <t>26210 Government grants</t>
  </si>
  <si>
    <t>263</t>
  </si>
  <si>
    <t>26300 Cost of sales</t>
  </si>
  <si>
    <t>26310 Paid benefits, surrenders and withdrawals</t>
  </si>
  <si>
    <t>26310 Paid losses and loss adjustment expense</t>
  </si>
  <si>
    <t>26320 Policy Acquisition Costs</t>
  </si>
  <si>
    <t>26350 Benefit payments</t>
  </si>
  <si>
    <t>264</t>
  </si>
  <si>
    <t>26400 Payroll</t>
  </si>
  <si>
    <t>265</t>
  </si>
  <si>
    <t>26500 Operating expenses</t>
  </si>
  <si>
    <t>266</t>
  </si>
  <si>
    <t>26600 Other expenses</t>
  </si>
  <si>
    <t>267</t>
  </si>
  <si>
    <t>26700 Share based payments</t>
  </si>
  <si>
    <t>268</t>
  </si>
  <si>
    <t>26800 Income tax expense (benefit)</t>
  </si>
  <si>
    <t>27000 Disclosures</t>
  </si>
  <si>
    <t>270</t>
  </si>
  <si>
    <t>27000 Business combinations</t>
  </si>
  <si>
    <t>Only if relevant for subsequent year</t>
  </si>
  <si>
    <t>28000 Perform procedures on financial statements</t>
  </si>
  <si>
    <r>
      <t xml:space="preserve">Trial Balance Library / Financial Statements &amp; Reporting </t>
    </r>
    <r>
      <rPr>
        <sz val="9"/>
        <color theme="1" tint="0.499984740745262"/>
        <rFont val="Arial Unicode MS"/>
      </rPr>
      <t>[Financial Information]</t>
    </r>
  </si>
  <si>
    <t>28200 Procedures related to the financial statement closing process</t>
  </si>
  <si>
    <t>28300 The consolidation process</t>
  </si>
  <si>
    <t>28400 Cash flow statement</t>
  </si>
  <si>
    <t>29000 Evaluate</t>
  </si>
  <si>
    <t>29200 Conclude on the work of the component auditors</t>
  </si>
  <si>
    <t>29300 Consider litigation and claims involving the entity</t>
  </si>
  <si>
    <r>
      <t>Litigation &amp; Claims</t>
    </r>
    <r>
      <rPr>
        <sz val="9"/>
        <color theme="1" tint="0.499984740745262"/>
        <rFont val="Arial Unicode MS"/>
      </rPr>
      <t xml:space="preserve"> [Other Audit Area]</t>
    </r>
  </si>
  <si>
    <t>29400 Consider compliance with laws and regulations</t>
  </si>
  <si>
    <t>GCA</t>
  </si>
  <si>
    <r>
      <t>Going Concern</t>
    </r>
    <r>
      <rPr>
        <sz val="9"/>
        <color theme="1" tint="0.499984740745262"/>
        <rFont val="Arial Unicode MS"/>
      </rPr>
      <t xml:space="preserve"> [Other Audit Area]</t>
    </r>
  </si>
  <si>
    <t>GRA - No; Other - Yes</t>
  </si>
  <si>
    <t>EVL</t>
  </si>
  <si>
    <r>
      <t>Evaluate Audit Results</t>
    </r>
    <r>
      <rPr>
        <sz val="9"/>
        <color theme="1" tint="0.499984740745262"/>
        <rFont val="Arial Unicode MS"/>
      </rPr>
      <t xml:space="preserve"> [Conclude]</t>
    </r>
  </si>
  <si>
    <t>Yes - Misstatement; No - Deficiencies</t>
  </si>
  <si>
    <t>29700 Closing audit procedures</t>
  </si>
  <si>
    <t>CLP</t>
  </si>
  <si>
    <r>
      <t xml:space="preserve">Closing Procedures </t>
    </r>
    <r>
      <rPr>
        <sz val="9"/>
        <color theme="1" tint="0.499984740745262"/>
        <rFont val="Arial Unicode MS"/>
      </rPr>
      <t>[Conclude]</t>
    </r>
  </si>
  <si>
    <t>RPA GRA - No</t>
  </si>
  <si>
    <t>30000 Conclude</t>
  </si>
  <si>
    <t>SUB</t>
  </si>
  <si>
    <r>
      <t xml:space="preserve">Subsequent Events </t>
    </r>
    <r>
      <rPr>
        <sz val="9"/>
        <color theme="1" tint="0.499984740745262"/>
        <rFont val="Arial Unicode MS"/>
      </rPr>
      <t>[Conclude]</t>
    </r>
  </si>
  <si>
    <t>MRL</t>
  </si>
  <si>
    <r>
      <t xml:space="preserve">Management Representations </t>
    </r>
    <r>
      <rPr>
        <sz val="10"/>
        <color theme="1" tint="0.499984740745262"/>
        <rFont val="Arial Unicode MS"/>
      </rPr>
      <t>[Conclude]</t>
    </r>
  </si>
  <si>
    <t>No - use Scribe</t>
  </si>
  <si>
    <t>30300 Audit summary memorandum</t>
  </si>
  <si>
    <t>30400 Engagement quality control review</t>
  </si>
  <si>
    <t>30500 Audit report</t>
  </si>
  <si>
    <t>30600 External communications</t>
  </si>
  <si>
    <t>Forms and templates</t>
  </si>
  <si>
    <t>This tab provides teams with guidance on which forms to transition to Omnia, which forms are replaced by structured data and which forms teams still need to obtain from Technical Library or Scribe as opposed to from within Omnia.</t>
  </si>
  <si>
    <t>Note that the guidance below is an extract from the Omnia Forms and Templates Guidance available on Technical Library:</t>
  </si>
  <si>
    <t>Link to Technical Library</t>
  </si>
  <si>
    <t>Generally, engagement teams can continue to use the majority of the forms/templates that they used in their prior year files with a few exceptions:</t>
  </si>
  <si>
    <t>1)</t>
  </si>
  <si>
    <t>Forms/Templates that the team did not use last year</t>
  </si>
  <si>
    <t>Where an Omnia procedure requires or recommends the use of a form that the engagement team did not use last year – insert the required/recommended template using the “Create from Template” option within Omnia.</t>
  </si>
  <si>
    <t>2)</t>
  </si>
  <si>
    <t>Forms/Templates to be created directly within Omnia</t>
  </si>
  <si>
    <t>The following forms are specific to Omnia and should be used as applicable (insert the template using the “Create from Template” option within Omnia):</t>
  </si>
  <si>
    <t xml:space="preserve">·        Considerations for Not Significant Accounts Template </t>
  </si>
  <si>
    <t>·        Fraud – Evaluation of Bias in Accounting Estimates – Omnia</t>
  </si>
  <si>
    <t>·        Omnia Component Auditor Policies Template – ISA</t>
  </si>
  <si>
    <t>·        Omnia Component Auditor Policies Template – PCAOB</t>
  </si>
  <si>
    <t>·        Identification of Significant Assumptions and Data Elements Template – Omni and Audit Online</t>
  </si>
  <si>
    <t>·        Combined Audit Planning and Summary Memorandum – Omnia</t>
  </si>
  <si>
    <t>3)</t>
  </si>
  <si>
    <t>Forms/Templates no longer required in Omnia</t>
  </si>
  <si>
    <r>
      <t>Areas in Omnia that are covered as structured data rendering the prior year forms redundant. Refer to the Quick Reference Guide – Structured v. Non-Structured Documents for more information. In Canada, this means that the standard forms</t>
    </r>
    <r>
      <rPr>
        <u/>
        <sz val="9"/>
        <color rgb="FF000000"/>
        <rFont val="Arial Unicode MS"/>
      </rPr>
      <t xml:space="preserve"> are no longer required</t>
    </r>
    <r>
      <rPr>
        <sz val="9"/>
        <color rgb="FF000000"/>
        <rFont val="Arial Unicode MS"/>
      </rPr>
      <t xml:space="preserve"> in areas such as: </t>
    </r>
  </si>
  <si>
    <r>
      <t xml:space="preserve">·        Determine Materiality </t>
    </r>
    <r>
      <rPr>
        <sz val="9"/>
        <color theme="1" tint="0.499984740745262"/>
        <rFont val="Arial Unicode MS"/>
      </rPr>
      <t>(i.e. 13110 Determine Materiality Worksheet)</t>
    </r>
  </si>
  <si>
    <r>
      <t>·        Understand the Entity and Its Environment</t>
    </r>
    <r>
      <rPr>
        <sz val="9"/>
        <color theme="1" tint="0.499984740745262"/>
        <rFont val="Arial Unicode MS"/>
      </rPr>
      <t xml:space="preserve"> (i.e. 12110 Understand_the_Entity_and_its_Environment)</t>
    </r>
  </si>
  <si>
    <t>·        Fraud Risk Assessment</t>
  </si>
  <si>
    <t>·        Financial Reporting and Disclosure Risk Assessment</t>
  </si>
  <si>
    <t>·        Account Risk Assessments</t>
  </si>
  <si>
    <t>·        Identification of Significant Accounts</t>
  </si>
  <si>
    <t>·        Internal Controls Design and Implementation (D&amp;I)*</t>
  </si>
  <si>
    <t>·        Evaluation of Internal and External Information</t>
  </si>
  <si>
    <t>·        Litigation Risk Assessment (there are templates associated with the Liabilities – litigation and claims GRA)</t>
  </si>
  <si>
    <t>·        Going Concern Evaluation</t>
  </si>
  <si>
    <r>
      <t>·        Evaluation and Aggregations of Deficiencies in Internal Control</t>
    </r>
    <r>
      <rPr>
        <sz val="9"/>
        <color theme="1" tint="0.499984740745262"/>
        <rFont val="Arial Unicode MS"/>
      </rPr>
      <t xml:space="preserve"> </t>
    </r>
  </si>
  <si>
    <t>The supplemental memo for certain DWW "13300 Estimates – GRA – Risk Assessment Supplement" is no longer required in Omnia.</t>
  </si>
  <si>
    <t>*Although D&amp;I for business process controls is covered by structured data, forms are still required to document the testing of operating effectiveness (OE), where applicable, and for testing entity level controls. Engagement teams should delete any business process related D&amp;I documentation from the forms they are retaining for OE testing to avoid duplication and/or the risk of inconsistent audit evidence between the structured data and the forms.</t>
  </si>
  <si>
    <t>4)</t>
  </si>
  <si>
    <t>Forms/Templates to take from Technical Library/Scribe</t>
  </si>
  <si>
    <t>Additionally, there are certain areas, where engagement teams should continue to use the Canadian version of forms from Technical Library/Scribe as applicable, due to required Canadian supplementation within those forms, not included in Omnia forms. These areas include:</t>
  </si>
  <si>
    <t>1)      All Letters, Reports and External Communications (including engagement letters, management representation letters, independence communications, audit committee communications, legal letters and audit reports)</t>
  </si>
  <si>
    <t>2)      CAEA forms</t>
  </si>
  <si>
    <t>3)      Consultation templates (other than Materiality consultation template – if you used this template in the past refer to the Materiality Practice Aid – Transitioning to Omnia for guidance)</t>
  </si>
  <si>
    <t>4)      Specialist templates</t>
  </si>
  <si>
    <t>5)      EQCR Checklists</t>
  </si>
  <si>
    <t>Other information</t>
  </si>
  <si>
    <t>Engagement teams should continue to review the applicable Consultation Practice Aid throughout their audit and complete any relevant consultations.</t>
  </si>
  <si>
    <t>An Omnia specific version of the Checklist for Mandatory Forms for a CAS or PCAOB Engagement is available in Technical Library.</t>
  </si>
  <si>
    <t>Version history</t>
  </si>
  <si>
    <t>Mar 2022</t>
  </si>
  <si>
    <t>Updated for Omnia v4</t>
  </si>
  <si>
    <t>Mar 2022R</t>
  </si>
  <si>
    <t>Guidance tab updated</t>
  </si>
  <si>
    <t>Jun 2022</t>
  </si>
  <si>
    <t>Consideration for Privileged documents added to Guidance, Input and Example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</si>
</sst>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8"/>
      <color theme="1"/>
      <name val="Arial Unicode MS"/>
      <family val="2"/>
    </font>
    <font>
      <b/>
      <sz val="8"/>
      <color theme="1"/>
      <name val="Arial Unicode MS"/>
      <family val="2"/>
    </font>
    <font>
      <b/>
      <sz val="9"/>
      <color theme="0"/>
      <name val="Arial Unicode MS"/>
    </font>
    <font>
      <sz val="9"/>
      <color theme="1"/>
      <name val="Arial Unicode MS"/>
    </font>
    <font>
      <b/>
      <sz val="9"/>
      <color theme="1"/>
      <name val="Arial Unicode MS"/>
    </font>
    <font>
      <b/>
      <sz val="14"/>
      <color rgb="FF92D050"/>
      <name val="Arial Unicode MS"/>
    </font>
    <font>
      <b/>
      <i/>
      <sz val="8"/>
      <color theme="0"/>
      <name val="Arial Unicode MS"/>
    </font>
    <font>
      <u/>
      <sz val="8"/>
      <color theme="10"/>
      <name val="Arial Unicode MS"/>
      <family val="2"/>
    </font>
    <font>
      <b/>
      <u/>
      <sz val="8"/>
      <color rgb="FF00B0F0"/>
      <name val="Arial Unicode MS"/>
    </font>
    <font>
      <b/>
      <sz val="8"/>
      <color theme="1"/>
      <name val="Arial Unicode MS"/>
    </font>
    <font>
      <b/>
      <sz val="8"/>
      <color rgb="FF92D050"/>
      <name val="Arial Unicode MS"/>
    </font>
    <font>
      <b/>
      <sz val="9"/>
      <color rgb="FF92D050"/>
      <name val="Arial Unicode MS"/>
    </font>
    <font>
      <b/>
      <sz val="11"/>
      <color rgb="FF000000"/>
      <name val="Calibri"/>
      <family val="2"/>
    </font>
    <font>
      <b/>
      <i/>
      <sz val="9"/>
      <color rgb="FF92D050"/>
      <name val="Arial Unicode MS"/>
    </font>
    <font>
      <sz val="9"/>
      <color theme="1"/>
      <name val="Arial Unicode MS"/>
      <family val="2"/>
    </font>
    <font>
      <b/>
      <sz val="14"/>
      <color rgb="FF92D050"/>
      <name val="Arial Unicode MS"/>
      <family val="2"/>
    </font>
    <font>
      <b/>
      <sz val="10"/>
      <color theme="0"/>
      <name val="Arial Unicode MS"/>
    </font>
    <font>
      <b/>
      <sz val="9"/>
      <name val="Arial Unicode MS"/>
    </font>
    <font>
      <sz val="9"/>
      <name val="Arial Unicode MS"/>
    </font>
    <font>
      <i/>
      <sz val="9"/>
      <name val="Arial Unicode MS"/>
    </font>
    <font>
      <sz val="9"/>
      <color rgb="FFFF0000"/>
      <name val="Arial Unicode MS"/>
    </font>
    <font>
      <b/>
      <sz val="14"/>
      <color theme="0"/>
      <name val="Arial Unicode MS"/>
    </font>
    <font>
      <sz val="12"/>
      <color theme="0"/>
      <name val="Arial Unicode MS"/>
    </font>
    <font>
      <b/>
      <sz val="8.1"/>
      <color theme="1"/>
      <name val="Arial Unicode MS"/>
    </font>
    <font>
      <i/>
      <sz val="9"/>
      <color theme="1"/>
      <name val="Arial Unicode MS"/>
    </font>
    <font>
      <b/>
      <i/>
      <sz val="9"/>
      <color theme="1"/>
      <name val="Arial Unicode MS"/>
    </font>
    <font>
      <b/>
      <sz val="9"/>
      <color rgb="FF78B832"/>
      <name val="Arial Unicode MS"/>
    </font>
    <font>
      <b/>
      <i/>
      <sz val="9"/>
      <color rgb="FF78B832"/>
      <name val="Arial Unicode MS"/>
    </font>
    <font>
      <b/>
      <sz val="9"/>
      <color theme="1"/>
      <name val="Arial Unicode MS"/>
      <family val="2"/>
    </font>
    <font>
      <sz val="10"/>
      <name val="Arial"/>
      <family val="2"/>
    </font>
    <font>
      <sz val="9"/>
      <color theme="0"/>
      <name val="Arial Unicode MS"/>
    </font>
    <font>
      <sz val="9"/>
      <color theme="1" tint="0.499984740745262"/>
      <name val="Arial Unicode MS"/>
    </font>
    <font>
      <sz val="10"/>
      <color theme="1"/>
      <name val="Arial Unicode MS"/>
    </font>
    <font>
      <sz val="10"/>
      <color theme="1" tint="0.499984740745262"/>
      <name val="Arial Unicode MS"/>
    </font>
    <font>
      <b/>
      <sz val="9"/>
      <color theme="1" tint="0.499984740745262"/>
      <name val="Arial Unicode MS"/>
    </font>
    <font>
      <sz val="8"/>
      <name val="Arial Unicode MS"/>
      <family val="2"/>
    </font>
    <font>
      <b/>
      <sz val="10"/>
      <name val="Arial Unicode MS"/>
    </font>
    <font>
      <b/>
      <sz val="9"/>
      <color rgb="FFFF0000"/>
      <name val="Arial Unicode MS"/>
    </font>
    <font>
      <b/>
      <i/>
      <sz val="9"/>
      <color rgb="FFFF0000"/>
      <name val="Arial Unicode MS"/>
    </font>
    <font>
      <u/>
      <sz val="9"/>
      <color theme="1"/>
      <name val="Arial Unicode MS"/>
    </font>
    <font>
      <sz val="9"/>
      <color theme="0" tint="-0.499984740745262"/>
      <name val="Arial Unicode MS"/>
    </font>
    <font>
      <b/>
      <u/>
      <sz val="9"/>
      <color theme="1"/>
      <name val="Arial Unicode MS"/>
    </font>
    <font>
      <b/>
      <sz val="9"/>
      <color rgb="FF000000"/>
      <name val="Arial Unicode MS"/>
    </font>
    <font>
      <sz val="9"/>
      <color rgb="FF000000"/>
      <name val="Arial Unicode MS"/>
    </font>
    <font>
      <b/>
      <sz val="9"/>
      <color rgb="FF000000"/>
      <name val="Calibri"/>
      <family val="2"/>
    </font>
    <font>
      <u/>
      <sz val="9"/>
      <color rgb="FF000000"/>
      <name val="Arial Unicode MS"/>
    </font>
    <font>
      <u/>
      <sz val="9"/>
      <color theme="10"/>
      <name val="Arial Unicode MS"/>
    </font>
    <font>
      <b/>
      <i/>
      <sz val="8"/>
      <color theme="0"/>
      <name val="Arial Unicode MS"/>
      <family val="2"/>
    </font>
    <font>
      <sz val="11"/>
      <color theme="1"/>
      <name val="Arial"/>
      <family val="2"/>
    </font>
    <font>
      <b/>
      <sz val="11"/>
      <color theme="1"/>
      <name val="Arial"/>
      <family val="2"/>
    </font>
  </fonts>
  <fills count="13">
    <fill>
      <patternFill patternType="none"/>
    </fill>
    <fill>
      <patternFill patternType="gray125"/>
    </fill>
    <fill>
      <patternFill patternType="solid">
        <fgColor rgb="FFDCDCDC"/>
        <bgColor indexed="64"/>
      </patternFill>
    </fill>
    <fill>
      <patternFill patternType="solid">
        <fgColor rgb="FF92D050"/>
        <bgColor indexed="64"/>
      </patternFill>
    </fill>
    <fill>
      <patternFill patternType="solid">
        <fgColor rgb="FFFFCE33"/>
        <bgColor indexed="64"/>
      </patternFill>
    </fill>
    <fill>
      <patternFill patternType="solid">
        <fgColor theme="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3D3D3"/>
        <bgColor indexed="64"/>
      </patternFill>
    </fill>
    <fill>
      <patternFill patternType="solid">
        <fgColor rgb="FF85CA3A"/>
        <bgColor indexed="64"/>
      </patternFill>
    </fill>
    <fill>
      <patternFill patternType="solid">
        <fgColor theme="4"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79998168889431442"/>
      </left>
      <right style="thin">
        <color theme="4" tint="0.79998168889431442"/>
      </right>
      <top style="thin">
        <color theme="4" tint="0.79998168889431442"/>
      </top>
      <bottom/>
      <diagonal/>
    </border>
    <border>
      <left style="thin">
        <color indexed="64"/>
      </left>
      <right/>
      <top/>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theme="4" tint="0.79998168889431442"/>
      </left>
      <right style="thin">
        <color theme="4" tint="0.79998168889431442"/>
      </right>
      <top/>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diagonal/>
    </border>
    <border>
      <left/>
      <right style="thin">
        <color theme="4" tint="0.79998168889431442"/>
      </right>
      <top style="thin">
        <color theme="4" tint="0.79998168889431442"/>
      </top>
      <bottom/>
      <diagonal/>
    </border>
    <border>
      <left style="thin">
        <color theme="4" tint="0.79995117038483843"/>
      </left>
      <right style="thin">
        <color theme="4" tint="0.79998168889431442"/>
      </right>
      <top style="thin">
        <color theme="4" tint="0.79995117038483843"/>
      </top>
      <bottom style="thin">
        <color theme="4" tint="0.79995117038483843"/>
      </bottom>
      <diagonal/>
    </border>
    <border>
      <left style="thin">
        <color theme="4" tint="0.79995117038483843"/>
      </left>
      <right style="thin">
        <color theme="4" tint="0.79998168889431442"/>
      </right>
      <top style="thin">
        <color theme="4" tint="0.79995117038483843"/>
      </top>
      <bottom/>
      <diagonal/>
    </border>
    <border>
      <left style="thin">
        <color theme="4" tint="0.79995117038483843"/>
      </left>
      <right style="thin">
        <color theme="4" tint="0.79998168889431442"/>
      </right>
      <top/>
      <bottom/>
      <diagonal/>
    </border>
    <border>
      <left style="thin">
        <color theme="4" tint="0.79995117038483843"/>
      </left>
      <right style="thin">
        <color theme="4" tint="0.79998168889431442"/>
      </right>
      <top/>
      <bottom style="thin">
        <color theme="4" tint="0.79995117038483843"/>
      </bottom>
      <diagonal/>
    </border>
    <border>
      <left style="thin">
        <color theme="4" tint="0.79995117038483843"/>
      </left>
      <right style="thin">
        <color theme="4" tint="0.79998168889431442"/>
      </right>
      <top style="thin">
        <color theme="4" tint="0.79998168889431442"/>
      </top>
      <bottom/>
      <diagonal/>
    </border>
    <border>
      <left style="thin">
        <color theme="4" tint="0.79995117038483843"/>
      </left>
      <right style="thin">
        <color theme="4" tint="0.79998168889431442"/>
      </right>
      <top/>
      <bottom style="thin">
        <color theme="4" tint="0.79998168889431442"/>
      </bottom>
      <diagonal/>
    </border>
    <border>
      <left style="thin">
        <color theme="4" tint="0.79995117038483843"/>
      </left>
      <right style="thin">
        <color theme="4" tint="0.79998168889431442"/>
      </right>
      <top/>
      <bottom style="thin">
        <color theme="4" tint="0.79992065187536243"/>
      </bottom>
      <diagonal/>
    </border>
    <border>
      <left style="thin">
        <color theme="4" tint="0.79992065187536243"/>
      </left>
      <right style="thin">
        <color theme="4" tint="0.79998168889431442"/>
      </right>
      <top style="thin">
        <color theme="4" tint="0.79995117038483843"/>
      </top>
      <bottom/>
      <diagonal/>
    </border>
    <border>
      <left style="thin">
        <color theme="4" tint="0.79992065187536243"/>
      </left>
      <right style="thin">
        <color theme="4" tint="0.79998168889431442"/>
      </right>
      <top/>
      <bottom style="thin">
        <color theme="4" tint="0.7999206518753624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7" fillId="0" borderId="0" applyNumberFormat="0" applyFill="0" applyBorder="0" applyAlignment="0" applyProtection="0"/>
    <xf numFmtId="0" fontId="12" fillId="0" borderId="0"/>
    <xf numFmtId="0" fontId="29" fillId="0" borderId="0"/>
    <xf numFmtId="0" fontId="48" fillId="0" borderId="0"/>
  </cellStyleXfs>
  <cellXfs count="232">
    <xf numFmtId="0" fontId="0" fillId="0" borderId="0" xfId="0"/>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7" borderId="0" xfId="0" applyFont="1" applyFill="1"/>
    <xf numFmtId="0" fontId="3" fillId="7" borderId="0" xfId="0" applyFont="1" applyFill="1" applyAlignment="1">
      <alignment vertical="center"/>
    </xf>
    <xf numFmtId="0" fontId="0" fillId="0" borderId="0" xfId="0" applyAlignment="1">
      <alignment vertical="center"/>
    </xf>
    <xf numFmtId="0" fontId="8" fillId="7" borderId="1" xfId="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9" fillId="0" borderId="0" xfId="0" applyFont="1" applyAlignment="1">
      <alignment horizontal="center" vertical="center" wrapText="1"/>
    </xf>
    <xf numFmtId="0" fontId="3" fillId="7" borderId="8" xfId="0" applyFont="1" applyFill="1" applyBorder="1"/>
    <xf numFmtId="0" fontId="3" fillId="7" borderId="9" xfId="0" applyFont="1" applyFill="1" applyBorder="1"/>
    <xf numFmtId="0" fontId="3" fillId="7" borderId="8" xfId="0" applyFont="1" applyFill="1" applyBorder="1" applyAlignment="1">
      <alignment horizontal="left" indent="4"/>
    </xf>
    <xf numFmtId="0" fontId="3" fillId="7" borderId="8" xfId="0" applyFont="1" applyFill="1" applyBorder="1" applyAlignment="1">
      <alignment horizontal="left" indent="5"/>
    </xf>
    <xf numFmtId="0" fontId="3" fillId="7" borderId="10" xfId="0" applyFont="1" applyFill="1" applyBorder="1"/>
    <xf numFmtId="0" fontId="3" fillId="7" borderId="11" xfId="0" applyFont="1" applyFill="1" applyBorder="1"/>
    <xf numFmtId="0" fontId="3" fillId="7" borderId="12" xfId="0" applyFont="1" applyFill="1" applyBorder="1"/>
    <xf numFmtId="0" fontId="12" fillId="0" borderId="0" xfId="2"/>
    <xf numFmtId="0" fontId="12" fillId="0" borderId="0" xfId="2" applyAlignment="1">
      <alignment horizontal="left"/>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7" borderId="0" xfId="0" applyFont="1" applyFill="1" applyAlignment="1">
      <alignment vertical="center"/>
    </xf>
    <xf numFmtId="0" fontId="3" fillId="7" borderId="13" xfId="0" applyFont="1" applyFill="1" applyBorder="1" applyAlignment="1">
      <alignment horizontal="left" vertical="center"/>
    </xf>
    <xf numFmtId="0" fontId="3" fillId="7" borderId="13" xfId="0" applyFont="1" applyFill="1" applyBorder="1" applyAlignment="1">
      <alignment vertical="center"/>
    </xf>
    <xf numFmtId="0" fontId="3" fillId="7" borderId="13" xfId="0" applyFont="1" applyFill="1" applyBorder="1" applyAlignment="1">
      <alignment vertical="center" wrapText="1"/>
    </xf>
    <xf numFmtId="0" fontId="3" fillId="7" borderId="13" xfId="0" applyFont="1" applyFill="1" applyBorder="1" applyAlignment="1">
      <alignment horizontal="left" vertical="center" wrapText="1"/>
    </xf>
    <xf numFmtId="0" fontId="3" fillId="8" borderId="13" xfId="0" applyFont="1" applyFill="1" applyBorder="1" applyAlignment="1">
      <alignment horizontal="left" vertical="center"/>
    </xf>
    <xf numFmtId="0" fontId="5" fillId="7" borderId="0" xfId="0" applyFont="1" applyFill="1" applyAlignment="1">
      <alignment vertical="center"/>
    </xf>
    <xf numFmtId="0" fontId="14" fillId="7" borderId="0" xfId="0" applyFont="1" applyFill="1" applyAlignment="1">
      <alignment vertical="center"/>
    </xf>
    <xf numFmtId="0" fontId="15" fillId="7" borderId="0" xfId="0" applyFont="1" applyFill="1" applyAlignment="1">
      <alignment horizontal="left" vertical="center"/>
    </xf>
    <xf numFmtId="0" fontId="3" fillId="7" borderId="0" xfId="0" applyFont="1" applyFill="1" applyAlignment="1">
      <alignment horizontal="center" vertical="center"/>
    </xf>
    <xf numFmtId="0" fontId="16" fillId="5" borderId="0" xfId="0" applyFont="1" applyFill="1" applyAlignment="1">
      <alignment vertical="center"/>
    </xf>
    <xf numFmtId="0" fontId="16" fillId="5" borderId="0" xfId="0" applyFont="1" applyFill="1" applyAlignment="1">
      <alignment horizontal="left" vertical="center"/>
    </xf>
    <xf numFmtId="0" fontId="3" fillId="7" borderId="13" xfId="0" applyFont="1" applyFill="1" applyBorder="1" applyAlignment="1">
      <alignment horizontal="left" vertical="center" indent="2"/>
    </xf>
    <xf numFmtId="0" fontId="0" fillId="0" borderId="1" xfId="0" applyBorder="1" applyAlignment="1">
      <alignment horizontal="left" vertical="center"/>
    </xf>
    <xf numFmtId="0" fontId="0" fillId="7" borderId="0" xfId="0" applyFill="1"/>
    <xf numFmtId="0" fontId="17" fillId="7" borderId="0" xfId="0" applyFont="1" applyFill="1" applyAlignment="1">
      <alignment vertical="center"/>
    </xf>
    <xf numFmtId="0" fontId="18" fillId="7" borderId="0" xfId="0" applyFont="1" applyFill="1" applyAlignment="1">
      <alignment vertical="center"/>
    </xf>
    <xf numFmtId="0" fontId="19" fillId="7" borderId="0" xfId="0" applyFont="1" applyFill="1" applyAlignment="1">
      <alignment vertical="center"/>
    </xf>
    <xf numFmtId="0" fontId="17" fillId="6" borderId="13" xfId="0" applyFont="1" applyFill="1" applyBorder="1" applyAlignment="1">
      <alignment vertical="center"/>
    </xf>
    <xf numFmtId="0" fontId="18" fillId="7" borderId="13" xfId="0" applyFont="1" applyFill="1" applyBorder="1" applyAlignment="1">
      <alignment horizontal="left" vertical="center"/>
    </xf>
    <xf numFmtId="0" fontId="0" fillId="7" borderId="0" xfId="0" applyFill="1" applyAlignment="1">
      <alignment horizontal="left"/>
    </xf>
    <xf numFmtId="0" fontId="4" fillId="6" borderId="0" xfId="0" applyFont="1" applyFill="1" applyAlignment="1">
      <alignment horizontal="center" vertical="center"/>
    </xf>
    <xf numFmtId="0" fontId="15" fillId="7" borderId="0" xfId="0" applyFont="1" applyFill="1" applyAlignment="1">
      <alignment horizontal="center" vertical="center"/>
    </xf>
    <xf numFmtId="0" fontId="20" fillId="7" borderId="13" xfId="0" applyFont="1" applyFill="1" applyBorder="1" applyAlignment="1">
      <alignment horizontal="center" vertical="center"/>
    </xf>
    <xf numFmtId="0" fontId="20" fillId="7" borderId="13" xfId="0" applyFont="1" applyFill="1" applyBorder="1" applyAlignment="1">
      <alignment horizontal="center" vertical="center" wrapText="1"/>
    </xf>
    <xf numFmtId="0" fontId="14" fillId="7" borderId="13" xfId="0" applyFont="1" applyFill="1" applyBorder="1" applyAlignment="1">
      <alignment vertical="center" wrapText="1"/>
    </xf>
    <xf numFmtId="0" fontId="3" fillId="8" borderId="13" xfId="0" applyFont="1" applyFill="1" applyBorder="1" applyAlignment="1">
      <alignment horizontal="left" vertical="center" wrapText="1"/>
    </xf>
    <xf numFmtId="0" fontId="17" fillId="7" borderId="0" xfId="0" applyFont="1" applyFill="1" applyAlignment="1">
      <alignment horizontal="left" vertical="center" wrapText="1"/>
    </xf>
    <xf numFmtId="0" fontId="11" fillId="7" borderId="9" xfId="0" applyFont="1" applyFill="1" applyBorder="1"/>
    <xf numFmtId="0" fontId="12" fillId="0" borderId="0" xfId="2" applyAlignment="1">
      <alignment horizontal="center"/>
    </xf>
    <xf numFmtId="0" fontId="16" fillId="5" borderId="0" xfId="0" applyFont="1" applyFill="1" applyAlignment="1">
      <alignment horizontal="center" vertical="center"/>
    </xf>
    <xf numFmtId="0" fontId="18" fillId="7" borderId="13" xfId="0" applyFont="1" applyFill="1" applyBorder="1" applyAlignment="1">
      <alignment horizontal="center" vertical="center"/>
    </xf>
    <xf numFmtId="0" fontId="4" fillId="6" borderId="13" xfId="0" applyFont="1" applyFill="1" applyBorder="1" applyAlignment="1">
      <alignment vertical="center"/>
    </xf>
    <xf numFmtId="0" fontId="4" fillId="6" borderId="13" xfId="0" applyFont="1" applyFill="1" applyBorder="1" applyAlignment="1">
      <alignment horizontal="left" vertical="center"/>
    </xf>
    <xf numFmtId="0" fontId="3" fillId="6" borderId="13" xfId="0" applyFont="1" applyFill="1" applyBorder="1" applyAlignment="1">
      <alignment horizontal="center" vertical="center"/>
    </xf>
    <xf numFmtId="0" fontId="12" fillId="6" borderId="13" xfId="2" applyFill="1" applyBorder="1"/>
    <xf numFmtId="0" fontId="12" fillId="6" borderId="13" xfId="2" applyFill="1" applyBorder="1" applyAlignment="1">
      <alignment horizontal="left"/>
    </xf>
    <xf numFmtId="0" fontId="12" fillId="7" borderId="0" xfId="2" applyFill="1"/>
    <xf numFmtId="0" fontId="12" fillId="7" borderId="0" xfId="2" applyFill="1" applyAlignment="1">
      <alignment horizontal="left"/>
    </xf>
    <xf numFmtId="0" fontId="12" fillId="7" borderId="0" xfId="2" applyFill="1" applyAlignment="1">
      <alignment horizontal="center"/>
    </xf>
    <xf numFmtId="0" fontId="3" fillId="9" borderId="14" xfId="0" applyFont="1" applyFill="1" applyBorder="1"/>
    <xf numFmtId="0" fontId="4" fillId="9" borderId="24" xfId="0" applyFont="1" applyFill="1" applyBorder="1"/>
    <xf numFmtId="0" fontId="3" fillId="9" borderId="19" xfId="0" applyFont="1" applyFill="1" applyBorder="1"/>
    <xf numFmtId="0" fontId="26" fillId="9" borderId="19" xfId="0" applyFont="1" applyFill="1" applyBorder="1" applyAlignment="1">
      <alignment vertical="center"/>
    </xf>
    <xf numFmtId="0" fontId="25" fillId="7" borderId="8" xfId="0" applyFont="1" applyFill="1" applyBorder="1" applyAlignment="1">
      <alignment horizontal="left" indent="5"/>
    </xf>
    <xf numFmtId="0" fontId="14" fillId="7" borderId="13" xfId="0" applyFont="1" applyFill="1" applyBorder="1" applyAlignment="1">
      <alignment vertical="center"/>
    </xf>
    <xf numFmtId="0" fontId="0" fillId="0" borderId="1" xfId="0"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left" vertical="top" wrapText="1"/>
    </xf>
    <xf numFmtId="0" fontId="12" fillId="7" borderId="0" xfId="2" applyFill="1" applyAlignment="1">
      <alignment horizontal="center" wrapText="1"/>
    </xf>
    <xf numFmtId="0" fontId="16" fillId="5" borderId="0" xfId="0" applyFont="1" applyFill="1" applyAlignment="1">
      <alignment horizontal="center" vertical="center" wrapText="1"/>
    </xf>
    <xf numFmtId="0" fontId="3" fillId="6" borderId="13"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12" fillId="0" borderId="0" xfId="2" applyAlignment="1">
      <alignment horizontal="center" wrapText="1"/>
    </xf>
    <xf numFmtId="0" fontId="18" fillId="7" borderId="13" xfId="0" applyFont="1" applyFill="1" applyBorder="1" applyAlignment="1">
      <alignment horizontal="left" vertical="center" indent="2"/>
    </xf>
    <xf numFmtId="0" fontId="0" fillId="0" borderId="0" xfId="0" applyAlignment="1">
      <alignment wrapText="1"/>
    </xf>
    <xf numFmtId="0" fontId="4" fillId="6" borderId="13" xfId="0" applyFont="1" applyFill="1" applyBorder="1" applyAlignment="1">
      <alignment horizontal="center" vertical="center"/>
    </xf>
    <xf numFmtId="0" fontId="3" fillId="7" borderId="13" xfId="0" applyFont="1" applyFill="1" applyBorder="1" applyAlignment="1">
      <alignment horizontal="center" vertical="center"/>
    </xf>
    <xf numFmtId="0" fontId="2" fillId="5" borderId="0" xfId="0" applyFont="1" applyFill="1" applyAlignment="1">
      <alignment horizontal="center" vertical="center"/>
    </xf>
    <xf numFmtId="0" fontId="13" fillId="7" borderId="0" xfId="0" applyFont="1" applyFill="1" applyAlignment="1">
      <alignment horizontal="center" vertical="center"/>
    </xf>
    <xf numFmtId="22" fontId="0" fillId="0" borderId="1" xfId="0" applyNumberFormat="1" applyBorder="1" applyAlignment="1">
      <alignment vertical="top" wrapText="1"/>
    </xf>
    <xf numFmtId="0" fontId="12" fillId="0" borderId="0" xfId="2" applyAlignment="1">
      <alignment wrapText="1" indent="2"/>
    </xf>
    <xf numFmtId="0" fontId="12" fillId="0" borderId="0" xfId="2" applyAlignment="1">
      <alignment wrapText="1"/>
    </xf>
    <xf numFmtId="0" fontId="3" fillId="0" borderId="13" xfId="0" applyFont="1" applyBorder="1" applyAlignment="1">
      <alignment horizontal="center" vertical="center"/>
    </xf>
    <xf numFmtId="0" fontId="3" fillId="0" borderId="13" xfId="0" applyFont="1" applyBorder="1" applyAlignment="1">
      <alignment horizontal="left" vertical="center"/>
    </xf>
    <xf numFmtId="0" fontId="18" fillId="0" borderId="13" xfId="0" applyFont="1" applyBorder="1" applyAlignment="1">
      <alignment horizontal="left" vertical="center" indent="2"/>
    </xf>
    <xf numFmtId="0" fontId="30" fillId="7" borderId="0" xfId="0" applyFont="1" applyFill="1"/>
    <xf numFmtId="0" fontId="32" fillId="7" borderId="13" xfId="0" applyFont="1" applyFill="1" applyBorder="1" applyAlignment="1">
      <alignment horizontal="left" vertical="center"/>
    </xf>
    <xf numFmtId="0" fontId="3" fillId="0" borderId="13" xfId="0" applyFont="1" applyBorder="1" applyAlignment="1">
      <alignment vertical="center"/>
    </xf>
    <xf numFmtId="0" fontId="4" fillId="6" borderId="16" xfId="0" applyFont="1" applyFill="1" applyBorder="1" applyAlignment="1">
      <alignment vertical="center"/>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3" fillId="7" borderId="32" xfId="0" applyFont="1" applyFill="1" applyBorder="1" applyAlignment="1">
      <alignment horizontal="center" vertical="center"/>
    </xf>
    <xf numFmtId="0" fontId="3" fillId="7" borderId="13" xfId="0" applyFont="1" applyFill="1" applyBorder="1" applyAlignment="1">
      <alignment horizontal="left" vertical="top" wrapText="1"/>
    </xf>
    <xf numFmtId="0" fontId="37" fillId="7" borderId="8" xfId="0" applyFont="1" applyFill="1" applyBorder="1"/>
    <xf numFmtId="0" fontId="4" fillId="9" borderId="14" xfId="0" applyFont="1" applyFill="1" applyBorder="1" applyAlignment="1">
      <alignment horizontal="left" wrapText="1"/>
    </xf>
    <xf numFmtId="0" fontId="3" fillId="7" borderId="1" xfId="0" applyFont="1" applyFill="1" applyBorder="1"/>
    <xf numFmtId="0" fontId="4" fillId="9" borderId="1" xfId="0" applyFont="1" applyFill="1" applyBorder="1"/>
    <xf numFmtId="0" fontId="12" fillId="6" borderId="13" xfId="2" applyFill="1" applyBorder="1" applyAlignment="1">
      <alignment horizontal="center"/>
    </xf>
    <xf numFmtId="0" fontId="12" fillId="0" borderId="13" xfId="2" applyBorder="1" applyAlignment="1">
      <alignment horizontal="center" wrapText="1"/>
    </xf>
    <xf numFmtId="0" fontId="4" fillId="7" borderId="13" xfId="0" applyFont="1" applyFill="1" applyBorder="1" applyAlignment="1">
      <alignment horizontal="center" vertical="center"/>
    </xf>
    <xf numFmtId="49" fontId="12" fillId="0" borderId="0" xfId="2" quotePrefix="1" applyNumberFormat="1"/>
    <xf numFmtId="49" fontId="12" fillId="0" borderId="0" xfId="2" applyNumberFormat="1"/>
    <xf numFmtId="0" fontId="3" fillId="0" borderId="13" xfId="0" applyFont="1" applyBorder="1" applyAlignment="1">
      <alignment horizontal="center" vertical="center" wrapText="1"/>
    </xf>
    <xf numFmtId="0" fontId="3" fillId="7" borderId="0" xfId="0" applyFont="1" applyFill="1" applyAlignment="1">
      <alignment wrapText="1"/>
    </xf>
    <xf numFmtId="0" fontId="3" fillId="7" borderId="9" xfId="0" applyFont="1" applyFill="1" applyBorder="1" applyAlignment="1">
      <alignment wrapText="1"/>
    </xf>
    <xf numFmtId="0" fontId="0" fillId="0" borderId="1" xfId="0" applyBorder="1" applyAlignment="1">
      <alignment vertical="center" wrapText="1"/>
    </xf>
    <xf numFmtId="0" fontId="6" fillId="5" borderId="0" xfId="0" applyFont="1" applyFill="1" applyAlignment="1">
      <alignment vertical="center" wrapText="1"/>
    </xf>
    <xf numFmtId="0" fontId="43" fillId="7" borderId="0" xfId="2" applyFont="1" applyFill="1" applyAlignment="1">
      <alignment wrapText="1"/>
    </xf>
    <xf numFmtId="0" fontId="14" fillId="0" borderId="0" xfId="0" applyFont="1"/>
    <xf numFmtId="0" fontId="44" fillId="7" borderId="0" xfId="2" applyFont="1" applyFill="1" applyAlignment="1">
      <alignment horizontal="left"/>
    </xf>
    <xf numFmtId="0" fontId="43" fillId="7" borderId="0" xfId="2" applyFont="1" applyFill="1" applyAlignment="1">
      <alignment horizontal="left"/>
    </xf>
    <xf numFmtId="0" fontId="43" fillId="7" borderId="0" xfId="2" applyFont="1" applyFill="1"/>
    <xf numFmtId="0" fontId="42" fillId="7" borderId="0" xfId="2" applyFont="1" applyFill="1"/>
    <xf numFmtId="0" fontId="43" fillId="7" borderId="10" xfId="2" applyFont="1" applyFill="1" applyBorder="1" applyAlignment="1">
      <alignment horizontal="left"/>
    </xf>
    <xf numFmtId="0" fontId="43" fillId="7" borderId="11" xfId="2" applyFont="1" applyFill="1" applyBorder="1" applyAlignment="1">
      <alignment horizontal="left"/>
    </xf>
    <xf numFmtId="0" fontId="43" fillId="7" borderId="12" xfId="2" applyFont="1" applyFill="1" applyBorder="1" applyAlignment="1">
      <alignment horizontal="left"/>
    </xf>
    <xf numFmtId="0" fontId="43" fillId="10" borderId="41" xfId="2" applyFont="1" applyFill="1" applyBorder="1" applyAlignment="1">
      <alignment horizontal="left"/>
    </xf>
    <xf numFmtId="0" fontId="43" fillId="10" borderId="42" xfId="2" applyFont="1" applyFill="1" applyBorder="1" applyAlignment="1">
      <alignment horizontal="left"/>
    </xf>
    <xf numFmtId="0" fontId="43" fillId="10" borderId="43" xfId="2" applyFont="1" applyFill="1" applyBorder="1" applyAlignment="1">
      <alignment horizontal="left"/>
    </xf>
    <xf numFmtId="0" fontId="43" fillId="7" borderId="0" xfId="2" applyFont="1" applyFill="1" applyAlignment="1">
      <alignment horizontal="left" vertical="center"/>
    </xf>
    <xf numFmtId="0" fontId="4" fillId="11" borderId="23" xfId="0" applyFont="1" applyFill="1" applyBorder="1" applyAlignment="1">
      <alignment vertical="center" wrapText="1"/>
    </xf>
    <xf numFmtId="0" fontId="43" fillId="7" borderId="8" xfId="2" applyFont="1" applyFill="1" applyBorder="1" applyAlignment="1">
      <alignment wrapText="1"/>
    </xf>
    <xf numFmtId="0" fontId="44" fillId="7" borderId="9" xfId="2" applyFont="1" applyFill="1" applyBorder="1" applyAlignment="1">
      <alignment horizontal="left"/>
    </xf>
    <xf numFmtId="0" fontId="14" fillId="0" borderId="8" xfId="0" applyFont="1" applyBorder="1"/>
    <xf numFmtId="0" fontId="43" fillId="7" borderId="9" xfId="2" applyFont="1" applyFill="1" applyBorder="1" applyAlignment="1">
      <alignment horizontal="left"/>
    </xf>
    <xf numFmtId="0" fontId="43" fillId="7" borderId="8" xfId="2" applyFont="1" applyFill="1" applyBorder="1" applyAlignment="1">
      <alignment horizontal="left"/>
    </xf>
    <xf numFmtId="0" fontId="42" fillId="7" borderId="9" xfId="2" applyFont="1" applyFill="1" applyBorder="1"/>
    <xf numFmtId="0" fontId="43" fillId="7" borderId="8" xfId="2" applyFont="1" applyFill="1" applyBorder="1" applyAlignment="1">
      <alignment horizontal="left" vertical="center"/>
    </xf>
    <xf numFmtId="0" fontId="43" fillId="7" borderId="9" xfId="2" applyFont="1" applyFill="1" applyBorder="1" applyAlignment="1">
      <alignment horizontal="left" vertical="center"/>
    </xf>
    <xf numFmtId="0" fontId="43" fillId="7" borderId="8" xfId="2" applyFont="1" applyFill="1" applyBorder="1" applyAlignment="1">
      <alignment horizontal="left" vertical="top"/>
    </xf>
    <xf numFmtId="0" fontId="3" fillId="0" borderId="8" xfId="0" applyFont="1" applyBorder="1"/>
    <xf numFmtId="0" fontId="3" fillId="0" borderId="8" xfId="0" applyFont="1" applyBorder="1" applyAlignment="1">
      <alignment vertical="top"/>
    </xf>
    <xf numFmtId="0" fontId="42" fillId="10" borderId="41" xfId="2" applyFont="1" applyFill="1" applyBorder="1" applyAlignment="1">
      <alignment vertical="center"/>
    </xf>
    <xf numFmtId="0" fontId="42" fillId="10" borderId="42" xfId="2" applyFont="1" applyFill="1" applyBorder="1" applyAlignment="1">
      <alignment vertical="center"/>
    </xf>
    <xf numFmtId="0" fontId="43" fillId="10" borderId="42" xfId="2" applyFont="1" applyFill="1" applyBorder="1" applyAlignment="1">
      <alignment vertical="center" wrapText="1"/>
    </xf>
    <xf numFmtId="0" fontId="43" fillId="10" borderId="43" xfId="2" applyFont="1" applyFill="1" applyBorder="1" applyAlignment="1">
      <alignment vertical="center" wrapText="1"/>
    </xf>
    <xf numFmtId="0" fontId="42" fillId="10" borderId="42" xfId="2" applyFont="1" applyFill="1" applyBorder="1" applyAlignment="1">
      <alignment horizontal="left"/>
    </xf>
    <xf numFmtId="0" fontId="42" fillId="10" borderId="41" xfId="2" applyFont="1" applyFill="1" applyBorder="1" applyAlignment="1">
      <alignment horizontal="left" vertical="center"/>
    </xf>
    <xf numFmtId="0" fontId="42" fillId="10" borderId="42" xfId="2" applyFont="1" applyFill="1" applyBorder="1" applyAlignment="1">
      <alignment horizontal="left" vertical="center"/>
    </xf>
    <xf numFmtId="0" fontId="43" fillId="10" borderId="42" xfId="2" applyFont="1" applyFill="1" applyBorder="1" applyAlignment="1">
      <alignment horizontal="left" vertical="center"/>
    </xf>
    <xf numFmtId="0" fontId="43" fillId="10" borderId="43" xfId="2" applyFont="1" applyFill="1" applyBorder="1" applyAlignment="1">
      <alignment horizontal="left" vertical="center"/>
    </xf>
    <xf numFmtId="0" fontId="43" fillId="7" borderId="0" xfId="2" applyFont="1" applyFill="1" applyAlignment="1">
      <alignment horizontal="left" wrapText="1"/>
    </xf>
    <xf numFmtId="0" fontId="43" fillId="7" borderId="9" xfId="2" applyFont="1" applyFill="1" applyBorder="1" applyAlignment="1">
      <alignment horizontal="left" wrapText="1"/>
    </xf>
    <xf numFmtId="0" fontId="46" fillId="11" borderId="3" xfId="1" applyFont="1" applyFill="1" applyBorder="1" applyAlignment="1">
      <alignment horizontal="center" vertical="center" wrapText="1"/>
    </xf>
    <xf numFmtId="0" fontId="0" fillId="0" borderId="1" xfId="0" applyBorder="1"/>
    <xf numFmtId="0" fontId="7" fillId="7" borderId="9" xfId="1" applyFill="1" applyBorder="1"/>
    <xf numFmtId="0" fontId="49" fillId="0" borderId="0" xfId="4" applyFont="1"/>
    <xf numFmtId="0" fontId="48" fillId="0" borderId="0" xfId="4"/>
    <xf numFmtId="17" fontId="48" fillId="0" borderId="1" xfId="4" quotePrefix="1" applyNumberFormat="1" applyBorder="1"/>
    <xf numFmtId="0" fontId="48" fillId="0" borderId="1" xfId="4" applyBorder="1"/>
    <xf numFmtId="0" fontId="5" fillId="5" borderId="2" xfId="0" applyFont="1" applyFill="1" applyBorder="1" applyAlignment="1">
      <alignment horizontal="left" vertical="center"/>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17" fillId="9" borderId="2" xfId="0" applyFont="1" applyFill="1" applyBorder="1" applyAlignment="1">
      <alignment horizontal="left"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28" fillId="10" borderId="24" xfId="0" applyFont="1" applyFill="1" applyBorder="1" applyAlignment="1">
      <alignment horizontal="left" wrapText="1"/>
    </xf>
    <xf numFmtId="0" fontId="28" fillId="10" borderId="14" xfId="0" applyFont="1" applyFill="1" applyBorder="1" applyAlignment="1">
      <alignment horizontal="left" wrapText="1"/>
    </xf>
    <xf numFmtId="0" fontId="28" fillId="10" borderId="19" xfId="0" applyFont="1" applyFill="1" applyBorder="1" applyAlignment="1">
      <alignment horizontal="left" wrapText="1"/>
    </xf>
    <xf numFmtId="0" fontId="3" fillId="7" borderId="8" xfId="0" applyFont="1" applyFill="1" applyBorder="1" applyAlignment="1">
      <alignment horizontal="left" wrapText="1"/>
    </xf>
    <xf numFmtId="0" fontId="3" fillId="7" borderId="0" xfId="0" applyFont="1" applyFill="1" applyAlignment="1">
      <alignment horizontal="left" wrapText="1"/>
    </xf>
    <xf numFmtId="0" fontId="3" fillId="7" borderId="9" xfId="0" applyFont="1" applyFill="1" applyBorder="1" applyAlignment="1">
      <alignment horizontal="left" wrapText="1"/>
    </xf>
    <xf numFmtId="0" fontId="4" fillId="3" borderId="18" xfId="0" applyFont="1" applyFill="1" applyBorder="1" applyAlignment="1">
      <alignment horizontal="center"/>
    </xf>
    <xf numFmtId="0" fontId="4" fillId="10" borderId="24" xfId="0" applyFont="1" applyFill="1" applyBorder="1" applyAlignment="1">
      <alignment horizontal="left"/>
    </xf>
    <xf numFmtId="0" fontId="4" fillId="10" borderId="14" xfId="0" applyFont="1" applyFill="1" applyBorder="1" applyAlignment="1">
      <alignment horizontal="left"/>
    </xf>
    <xf numFmtId="0" fontId="4" fillId="10" borderId="19" xfId="0" applyFont="1" applyFill="1" applyBorder="1" applyAlignment="1">
      <alignment horizontal="left"/>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24" fillId="8" borderId="24" xfId="0" applyFont="1" applyFill="1" applyBorder="1" applyAlignment="1">
      <alignment horizontal="left" wrapText="1"/>
    </xf>
    <xf numFmtId="0" fontId="24" fillId="8" borderId="14" xfId="0" applyFont="1" applyFill="1" applyBorder="1" applyAlignment="1">
      <alignment horizontal="left" wrapText="1"/>
    </xf>
    <xf numFmtId="0" fontId="24" fillId="8" borderId="19" xfId="0" applyFont="1" applyFill="1" applyBorder="1" applyAlignment="1">
      <alignment horizontal="left" wrapText="1"/>
    </xf>
    <xf numFmtId="0" fontId="4" fillId="11" borderId="20" xfId="0" applyFont="1" applyFill="1" applyBorder="1" applyAlignment="1">
      <alignment horizontal="left" vertical="center" wrapText="1"/>
    </xf>
    <xf numFmtId="0" fontId="4" fillId="11" borderId="18" xfId="0" applyFont="1" applyFill="1" applyBorder="1" applyAlignment="1">
      <alignment horizontal="left" vertical="center" wrapText="1"/>
    </xf>
    <xf numFmtId="0" fontId="4" fillId="11" borderId="21"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4" fillId="11" borderId="0" xfId="0" applyFont="1" applyFill="1" applyAlignment="1">
      <alignment horizontal="left" vertical="center" wrapText="1"/>
    </xf>
    <xf numFmtId="0" fontId="4" fillId="11" borderId="9" xfId="0" applyFont="1" applyFill="1" applyBorder="1" applyAlignment="1">
      <alignment horizontal="left" vertical="center" wrapText="1"/>
    </xf>
    <xf numFmtId="0" fontId="4" fillId="11" borderId="2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23" xfId="0" applyFont="1" applyFill="1" applyBorder="1" applyAlignment="1">
      <alignment horizontal="left" vertical="center" wrapText="1"/>
    </xf>
    <xf numFmtId="0" fontId="4" fillId="9" borderId="24" xfId="0" applyFont="1" applyFill="1" applyBorder="1" applyAlignment="1">
      <alignment horizontal="left" wrapText="1"/>
    </xf>
    <xf numFmtId="0" fontId="4" fillId="9" borderId="14" xfId="0" applyFont="1" applyFill="1" applyBorder="1" applyAlignment="1">
      <alignment horizontal="left" wrapText="1"/>
    </xf>
    <xf numFmtId="0" fontId="3" fillId="7" borderId="20" xfId="0" applyFont="1" applyFill="1" applyBorder="1" applyAlignment="1">
      <alignment horizontal="left" wrapText="1"/>
    </xf>
    <xf numFmtId="0" fontId="3" fillId="7" borderId="18" xfId="0" applyFont="1" applyFill="1" applyBorder="1" applyAlignment="1">
      <alignment horizontal="left" wrapText="1"/>
    </xf>
    <xf numFmtId="0" fontId="3" fillId="7" borderId="21" xfId="0" applyFont="1" applyFill="1" applyBorder="1" applyAlignment="1">
      <alignment horizontal="left" wrapText="1"/>
    </xf>
    <xf numFmtId="0" fontId="3" fillId="7" borderId="1" xfId="0" applyFont="1" applyFill="1" applyBorder="1" applyAlignment="1">
      <alignment horizontal="center" vertical="center"/>
    </xf>
    <xf numFmtId="0" fontId="10" fillId="5" borderId="0" xfId="0" applyFont="1" applyFill="1" applyAlignment="1">
      <alignment horizontal="left" vertical="top"/>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5" xfId="0" applyFont="1" applyBorder="1" applyAlignment="1">
      <alignment horizontal="center" vertical="center" wrapText="1"/>
    </xf>
    <xf numFmtId="0" fontId="9" fillId="0" borderId="3" xfId="0" applyFont="1" applyBorder="1" applyAlignment="1">
      <alignment horizontal="center" vertical="center" wrapText="1"/>
    </xf>
    <xf numFmtId="0" fontId="6" fillId="5" borderId="0" xfId="0" applyFont="1" applyFill="1" applyAlignment="1">
      <alignment horizontal="center" vertical="center" wrapText="1"/>
    </xf>
    <xf numFmtId="0" fontId="47" fillId="5" borderId="0" xfId="0" applyFont="1" applyFill="1" applyAlignment="1">
      <alignment horizontal="center" vertical="center" wrapText="1"/>
    </xf>
    <xf numFmtId="0" fontId="3" fillId="9" borderId="2" xfId="0" applyFont="1" applyFill="1" applyBorder="1" applyAlignment="1">
      <alignment horizontal="left" vertical="center" wrapText="1"/>
    </xf>
    <xf numFmtId="0" fontId="3" fillId="9" borderId="14" xfId="0" applyFont="1" applyFill="1" applyBorder="1" applyAlignment="1">
      <alignment horizontal="left" vertical="center" wrapText="1"/>
    </xf>
    <xf numFmtId="0" fontId="3" fillId="9" borderId="15" xfId="0" applyFont="1" applyFill="1" applyBorder="1" applyAlignment="1">
      <alignment horizontal="left" vertical="center" wrapText="1"/>
    </xf>
    <xf numFmtId="0" fontId="4" fillId="6" borderId="28" xfId="0" applyFont="1" applyFill="1" applyBorder="1" applyAlignment="1">
      <alignment horizontal="left" vertical="center"/>
    </xf>
    <xf numFmtId="0" fontId="4" fillId="6" borderId="29" xfId="0" applyFont="1" applyFill="1" applyBorder="1" applyAlignment="1">
      <alignment horizontal="left" vertical="center"/>
    </xf>
    <xf numFmtId="0" fontId="36" fillId="12" borderId="0" xfId="0" applyFont="1" applyFill="1" applyAlignment="1">
      <alignment horizontal="left" vertical="center"/>
    </xf>
    <xf numFmtId="0" fontId="3" fillId="7" borderId="33" xfId="0" applyFont="1" applyFill="1" applyBorder="1" applyAlignment="1">
      <alignment horizontal="center" vertical="center"/>
    </xf>
    <xf numFmtId="0" fontId="3" fillId="7" borderId="34" xfId="0" applyFont="1" applyFill="1" applyBorder="1" applyAlignment="1">
      <alignment horizontal="center" vertical="center"/>
    </xf>
    <xf numFmtId="0" fontId="3" fillId="7" borderId="37" xfId="0" applyFont="1" applyFill="1" applyBorder="1" applyAlignment="1">
      <alignment horizontal="center" vertical="center"/>
    </xf>
    <xf numFmtId="0" fontId="3" fillId="7" borderId="0" xfId="0" applyFont="1" applyFill="1" applyAlignment="1">
      <alignment horizontal="center" vertical="center"/>
    </xf>
    <xf numFmtId="0" fontId="16" fillId="5" borderId="0" xfId="0" applyFont="1" applyFill="1" applyAlignment="1">
      <alignment horizontal="center" vertical="center"/>
    </xf>
    <xf numFmtId="0" fontId="13" fillId="7" borderId="0" xfId="0" applyFont="1" applyFill="1" applyAlignment="1">
      <alignment horizontal="center" vertical="center"/>
    </xf>
    <xf numFmtId="0" fontId="3" fillId="7" borderId="39" xfId="0" applyFont="1" applyFill="1" applyBorder="1" applyAlignment="1">
      <alignment horizontal="center" vertical="center"/>
    </xf>
    <xf numFmtId="0" fontId="3" fillId="7" borderId="40" xfId="0" applyFont="1" applyFill="1" applyBorder="1" applyAlignment="1">
      <alignment horizontal="center" vertical="center"/>
    </xf>
    <xf numFmtId="0" fontId="3" fillId="7" borderId="35" xfId="0" applyFont="1" applyFill="1" applyBorder="1" applyAlignment="1">
      <alignment horizontal="center" vertical="center"/>
    </xf>
    <xf numFmtId="0" fontId="3" fillId="7" borderId="36" xfId="0" applyFont="1" applyFill="1" applyBorder="1" applyAlignment="1">
      <alignment horizontal="center" vertical="center"/>
    </xf>
    <xf numFmtId="0" fontId="3" fillId="7" borderId="38"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27" xfId="0" applyFont="1" applyFill="1" applyBorder="1" applyAlignment="1">
      <alignment horizontal="center" vertical="center"/>
    </xf>
    <xf numFmtId="0" fontId="5" fillId="5" borderId="17" xfId="0" applyFont="1" applyFill="1" applyBorder="1" applyAlignment="1">
      <alignment horizontal="left" vertical="center"/>
    </xf>
    <xf numFmtId="0" fontId="5" fillId="5" borderId="0" xfId="0" applyFont="1" applyFill="1" applyAlignment="1">
      <alignment horizontal="left" vertical="center"/>
    </xf>
    <xf numFmtId="0" fontId="3" fillId="9" borderId="17" xfId="0" applyFont="1" applyFill="1" applyBorder="1" applyAlignment="1">
      <alignment horizontal="center" vertical="center" wrapText="1"/>
    </xf>
    <xf numFmtId="0" fontId="3" fillId="9" borderId="0" xfId="0" applyFont="1" applyFill="1" applyAlignment="1">
      <alignment horizontal="center" vertical="center" wrapText="1"/>
    </xf>
    <xf numFmtId="0" fontId="3" fillId="11" borderId="20" xfId="0" applyFont="1" applyFill="1" applyBorder="1" applyAlignment="1">
      <alignment horizontal="left" vertical="center" wrapText="1"/>
    </xf>
    <xf numFmtId="0" fontId="3" fillId="11" borderId="18" xfId="0" applyFont="1" applyFill="1" applyBorder="1" applyAlignment="1">
      <alignment horizontal="left" vertical="center" wrapText="1"/>
    </xf>
    <xf numFmtId="0" fontId="3" fillId="11" borderId="21" xfId="0" applyFont="1" applyFill="1" applyBorder="1" applyAlignment="1">
      <alignment horizontal="left" vertical="center" wrapText="1"/>
    </xf>
    <xf numFmtId="0" fontId="43" fillId="7" borderId="0" xfId="2" applyFont="1" applyFill="1" applyAlignment="1">
      <alignment horizontal="left" vertical="center" wrapText="1"/>
    </xf>
    <xf numFmtId="0" fontId="43" fillId="7" borderId="0" xfId="2" applyFont="1" applyFill="1" applyAlignment="1">
      <alignment horizontal="left" vertical="top" wrapText="1"/>
    </xf>
    <xf numFmtId="0" fontId="43" fillId="7" borderId="9" xfId="2" applyFont="1" applyFill="1" applyBorder="1" applyAlignment="1">
      <alignment horizontal="left" vertical="top" wrapText="1"/>
    </xf>
    <xf numFmtId="0" fontId="43" fillId="7" borderId="0" xfId="2" applyFont="1" applyFill="1" applyAlignment="1">
      <alignment horizontal="left" wrapText="1"/>
    </xf>
    <xf numFmtId="0" fontId="43" fillId="7" borderId="9" xfId="2" applyFont="1" applyFill="1" applyBorder="1" applyAlignment="1">
      <alignment horizontal="left" wrapText="1"/>
    </xf>
    <xf numFmtId="0" fontId="43" fillId="7" borderId="5" xfId="2" applyFont="1" applyFill="1" applyBorder="1" applyAlignment="1">
      <alignment horizontal="left" wrapText="1"/>
    </xf>
    <xf numFmtId="0" fontId="43" fillId="7" borderId="6" xfId="2" applyFont="1" applyFill="1" applyBorder="1" applyAlignment="1">
      <alignment horizontal="left" wrapText="1"/>
    </xf>
    <xf numFmtId="0" fontId="43" fillId="7" borderId="7" xfId="2" applyFont="1" applyFill="1" applyBorder="1" applyAlignment="1">
      <alignment horizontal="left" wrapText="1"/>
    </xf>
  </cellXfs>
  <cellStyles count="5">
    <cellStyle name="Hyperlink" xfId="1" builtinId="8"/>
    <cellStyle name="Normal" xfId="0" builtinId="0"/>
    <cellStyle name="Normal 2" xfId="2" xr:uid="{B24C992F-0BBE-48E1-94A6-AF7C5585396E}"/>
    <cellStyle name="Normal 3" xfId="3" xr:uid="{C58953C0-728E-4E7C-80AD-887643067D7E}"/>
    <cellStyle name="Normal 4" xfId="4" xr:uid="{DC6ECD9A-9A7B-4678-B8CA-CE9264EFB70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3D3D3"/>
      <color rgb="FF85CA3A"/>
      <color rgb="FF78B832"/>
      <color rgb="FFFFCE33"/>
      <color rgb="FFA9A9A9"/>
      <color rgb="FFBDBDBD"/>
      <color rgb="FFB4B4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383541</xdr:colOff>
      <xdr:row>13</xdr:row>
      <xdr:rowOff>58420</xdr:rowOff>
    </xdr:from>
    <xdr:to>
      <xdr:col>4</xdr:col>
      <xdr:colOff>426858</xdr:colOff>
      <xdr:row>35</xdr:row>
      <xdr:rowOff>55452</xdr:rowOff>
    </xdr:to>
    <xdr:pic>
      <xdr:nvPicPr>
        <xdr:cNvPr id="4" name="Picture 3">
          <a:extLst>
            <a:ext uri="{FF2B5EF4-FFF2-40B4-BE49-F238E27FC236}">
              <a16:creationId xmlns:a16="http://schemas.microsoft.com/office/drawing/2014/main" id="{9B63763F-4CB2-458C-9AA6-8634F50E13AB}"/>
            </a:ext>
          </a:extLst>
        </xdr:cNvPr>
        <xdr:cNvPicPr>
          <a:picLocks noChangeAspect="1"/>
        </xdr:cNvPicPr>
      </xdr:nvPicPr>
      <xdr:blipFill>
        <a:blip xmlns:r="http://schemas.openxmlformats.org/officeDocument/2006/relationships" r:embed="rId1"/>
        <a:stretch>
          <a:fillRect/>
        </a:stretch>
      </xdr:blipFill>
      <xdr:spPr>
        <a:xfrm>
          <a:off x="383541" y="1620520"/>
          <a:ext cx="5448299" cy="3182192"/>
        </a:xfrm>
        <a:prstGeom prst="rect">
          <a:avLst/>
        </a:prstGeom>
      </xdr:spPr>
    </xdr:pic>
    <xdr:clientData/>
  </xdr:twoCellAnchor>
  <xdr:twoCellAnchor editAs="oneCell">
    <xdr:from>
      <xdr:col>3</xdr:col>
      <xdr:colOff>91440</xdr:colOff>
      <xdr:row>73</xdr:row>
      <xdr:rowOff>62865</xdr:rowOff>
    </xdr:from>
    <xdr:to>
      <xdr:col>3</xdr:col>
      <xdr:colOff>361915</xdr:colOff>
      <xdr:row>75</xdr:row>
      <xdr:rowOff>99021</xdr:rowOff>
    </xdr:to>
    <xdr:pic>
      <xdr:nvPicPr>
        <xdr:cNvPr id="8" name="Picture 7">
          <a:extLst>
            <a:ext uri="{FF2B5EF4-FFF2-40B4-BE49-F238E27FC236}">
              <a16:creationId xmlns:a16="http://schemas.microsoft.com/office/drawing/2014/main" id="{56BA2ABF-E17F-49C0-BB4C-5F5DCA225292}"/>
            </a:ext>
          </a:extLst>
        </xdr:cNvPr>
        <xdr:cNvPicPr>
          <a:picLocks noChangeAspect="1"/>
        </xdr:cNvPicPr>
      </xdr:nvPicPr>
      <xdr:blipFill>
        <a:blip xmlns:r="http://schemas.openxmlformats.org/officeDocument/2006/relationships" r:embed="rId2"/>
        <a:stretch>
          <a:fillRect/>
        </a:stretch>
      </xdr:blipFill>
      <xdr:spPr>
        <a:xfrm>
          <a:off x="4882515" y="10749915"/>
          <a:ext cx="270475" cy="321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25401</xdr:colOff>
      <xdr:row>30</xdr:row>
      <xdr:rowOff>270935</xdr:rowOff>
    </xdr:from>
    <xdr:to>
      <xdr:col>1</xdr:col>
      <xdr:colOff>553415</xdr:colOff>
      <xdr:row>32</xdr:row>
      <xdr:rowOff>120440</xdr:rowOff>
    </xdr:to>
    <xdr:pic>
      <xdr:nvPicPr>
        <xdr:cNvPr id="5" name="Picture 4">
          <a:extLst>
            <a:ext uri="{FF2B5EF4-FFF2-40B4-BE49-F238E27FC236}">
              <a16:creationId xmlns:a16="http://schemas.microsoft.com/office/drawing/2014/main" id="{11D49374-F122-42D6-B665-563C3D172B1F}"/>
            </a:ext>
          </a:extLst>
        </xdr:cNvPr>
        <xdr:cNvPicPr>
          <a:picLocks noChangeAspect="1"/>
        </xdr:cNvPicPr>
      </xdr:nvPicPr>
      <xdr:blipFill>
        <a:blip xmlns:r="http://schemas.openxmlformats.org/officeDocument/2006/relationships" r:embed="rId1"/>
        <a:stretch>
          <a:fillRect/>
        </a:stretch>
      </xdr:blipFill>
      <xdr:spPr>
        <a:xfrm>
          <a:off x="220134" y="9237135"/>
          <a:ext cx="531824" cy="618066"/>
        </a:xfrm>
        <a:prstGeom prst="rect">
          <a:avLst/>
        </a:prstGeom>
      </xdr:spPr>
    </xdr:pic>
    <xdr:clientData/>
  </xdr:twoCellAnchor>
  <xdr:twoCellAnchor editAs="oneCell">
    <xdr:from>
      <xdr:col>1</xdr:col>
      <xdr:colOff>50799</xdr:colOff>
      <xdr:row>17</xdr:row>
      <xdr:rowOff>228600</xdr:rowOff>
    </xdr:from>
    <xdr:to>
      <xdr:col>1</xdr:col>
      <xdr:colOff>570522</xdr:colOff>
      <xdr:row>17</xdr:row>
      <xdr:rowOff>762000</xdr:rowOff>
    </xdr:to>
    <xdr:pic>
      <xdr:nvPicPr>
        <xdr:cNvPr id="6" name="Picture 5">
          <a:extLst>
            <a:ext uri="{FF2B5EF4-FFF2-40B4-BE49-F238E27FC236}">
              <a16:creationId xmlns:a16="http://schemas.microsoft.com/office/drawing/2014/main" id="{EE8086D2-6604-4198-9063-CBFA1634BF5C}"/>
            </a:ext>
          </a:extLst>
        </xdr:cNvPr>
        <xdr:cNvPicPr>
          <a:picLocks noChangeAspect="1"/>
        </xdr:cNvPicPr>
      </xdr:nvPicPr>
      <xdr:blipFill>
        <a:blip xmlns:r="http://schemas.openxmlformats.org/officeDocument/2006/relationships" r:embed="rId2"/>
        <a:stretch>
          <a:fillRect/>
        </a:stretch>
      </xdr:blipFill>
      <xdr:spPr>
        <a:xfrm>
          <a:off x="245532" y="5113867"/>
          <a:ext cx="519723" cy="533400"/>
        </a:xfrm>
        <a:prstGeom prst="rect">
          <a:avLst/>
        </a:prstGeom>
      </xdr:spPr>
    </xdr:pic>
    <xdr:clientData/>
  </xdr:twoCellAnchor>
  <xdr:twoCellAnchor editAs="oneCell">
    <xdr:from>
      <xdr:col>1</xdr:col>
      <xdr:colOff>93134</xdr:colOff>
      <xdr:row>37</xdr:row>
      <xdr:rowOff>84666</xdr:rowOff>
    </xdr:from>
    <xdr:to>
      <xdr:col>1</xdr:col>
      <xdr:colOff>493134</xdr:colOff>
      <xdr:row>40</xdr:row>
      <xdr:rowOff>18562</xdr:rowOff>
    </xdr:to>
    <xdr:pic>
      <xdr:nvPicPr>
        <xdr:cNvPr id="14" name="Picture 13">
          <a:extLst>
            <a:ext uri="{FF2B5EF4-FFF2-40B4-BE49-F238E27FC236}">
              <a16:creationId xmlns:a16="http://schemas.microsoft.com/office/drawing/2014/main" id="{2EF89495-23BA-45CD-BFF3-794751C205D2}"/>
            </a:ext>
          </a:extLst>
        </xdr:cNvPr>
        <xdr:cNvPicPr>
          <a:picLocks noChangeAspect="1"/>
        </xdr:cNvPicPr>
      </xdr:nvPicPr>
      <xdr:blipFill>
        <a:blip xmlns:r="http://schemas.openxmlformats.org/officeDocument/2006/relationships" r:embed="rId3"/>
        <a:stretch>
          <a:fillRect/>
        </a:stretch>
      </xdr:blipFill>
      <xdr:spPr>
        <a:xfrm>
          <a:off x="287867" y="10989733"/>
          <a:ext cx="400000" cy="514286"/>
        </a:xfrm>
        <a:prstGeom prst="rect">
          <a:avLst/>
        </a:prstGeom>
      </xdr:spPr>
    </xdr:pic>
    <xdr:clientData/>
  </xdr:twoCellAnchor>
  <xdr:twoCellAnchor editAs="oneCell">
    <xdr:from>
      <xdr:col>6</xdr:col>
      <xdr:colOff>8467</xdr:colOff>
      <xdr:row>9</xdr:row>
      <xdr:rowOff>287868</xdr:rowOff>
    </xdr:from>
    <xdr:to>
      <xdr:col>6</xdr:col>
      <xdr:colOff>526285</xdr:colOff>
      <xdr:row>13</xdr:row>
      <xdr:rowOff>86573</xdr:rowOff>
    </xdr:to>
    <xdr:pic>
      <xdr:nvPicPr>
        <xdr:cNvPr id="18" name="Picture 17">
          <a:extLst>
            <a:ext uri="{FF2B5EF4-FFF2-40B4-BE49-F238E27FC236}">
              <a16:creationId xmlns:a16="http://schemas.microsoft.com/office/drawing/2014/main" id="{381506BC-5AB6-4024-994E-410CF9948B3F}"/>
            </a:ext>
          </a:extLst>
        </xdr:cNvPr>
        <xdr:cNvPicPr>
          <a:picLocks noChangeAspect="1"/>
        </xdr:cNvPicPr>
      </xdr:nvPicPr>
      <xdr:blipFill>
        <a:blip xmlns:r="http://schemas.openxmlformats.org/officeDocument/2006/relationships" r:embed="rId2"/>
        <a:stretch>
          <a:fillRect/>
        </a:stretch>
      </xdr:blipFill>
      <xdr:spPr>
        <a:xfrm>
          <a:off x="7196667" y="2768601"/>
          <a:ext cx="519723" cy="533400"/>
        </a:xfrm>
        <a:prstGeom prst="rect">
          <a:avLst/>
        </a:prstGeom>
      </xdr:spPr>
    </xdr:pic>
    <xdr:clientData/>
  </xdr:twoCellAnchor>
  <xdr:twoCellAnchor editAs="oneCell">
    <xdr:from>
      <xdr:col>6</xdr:col>
      <xdr:colOff>84667</xdr:colOff>
      <xdr:row>18</xdr:row>
      <xdr:rowOff>270933</xdr:rowOff>
    </xdr:from>
    <xdr:to>
      <xdr:col>6</xdr:col>
      <xdr:colOff>482762</xdr:colOff>
      <xdr:row>21</xdr:row>
      <xdr:rowOff>58355</xdr:rowOff>
    </xdr:to>
    <xdr:pic>
      <xdr:nvPicPr>
        <xdr:cNvPr id="16" name="Picture 15">
          <a:extLst>
            <a:ext uri="{FF2B5EF4-FFF2-40B4-BE49-F238E27FC236}">
              <a16:creationId xmlns:a16="http://schemas.microsoft.com/office/drawing/2014/main" id="{53520707-96FA-4742-8B68-1ADE6B595244}"/>
            </a:ext>
          </a:extLst>
        </xdr:cNvPr>
        <xdr:cNvPicPr>
          <a:picLocks noChangeAspect="1"/>
        </xdr:cNvPicPr>
      </xdr:nvPicPr>
      <xdr:blipFill>
        <a:blip xmlns:r="http://schemas.openxmlformats.org/officeDocument/2006/relationships" r:embed="rId3"/>
        <a:stretch>
          <a:fillRect/>
        </a:stretch>
      </xdr:blipFill>
      <xdr:spPr>
        <a:xfrm>
          <a:off x="7272867" y="5537200"/>
          <a:ext cx="400000" cy="514286"/>
        </a:xfrm>
        <a:prstGeom prst="rect">
          <a:avLst/>
        </a:prstGeom>
      </xdr:spPr>
    </xdr:pic>
    <xdr:clientData/>
  </xdr:twoCellAnchor>
  <xdr:twoCellAnchor editAs="oneCell">
    <xdr:from>
      <xdr:col>1</xdr:col>
      <xdr:colOff>50800</xdr:colOff>
      <xdr:row>45</xdr:row>
      <xdr:rowOff>127000</xdr:rowOff>
    </xdr:from>
    <xdr:to>
      <xdr:col>1</xdr:col>
      <xdr:colOff>435610</xdr:colOff>
      <xdr:row>45</xdr:row>
      <xdr:rowOff>511810</xdr:rowOff>
    </xdr:to>
    <xdr:pic>
      <xdr:nvPicPr>
        <xdr:cNvPr id="22" name="Picture 21">
          <a:extLst>
            <a:ext uri="{FF2B5EF4-FFF2-40B4-BE49-F238E27FC236}">
              <a16:creationId xmlns:a16="http://schemas.microsoft.com/office/drawing/2014/main" id="{2D29B490-6986-4A05-8FD6-5D370B74E69F}"/>
            </a:ext>
          </a:extLst>
        </xdr:cNvPr>
        <xdr:cNvPicPr>
          <a:picLocks/>
        </xdr:cNvPicPr>
      </xdr:nvPicPr>
      <xdr:blipFill rotWithShape="1">
        <a:blip xmlns:r="http://schemas.openxmlformats.org/officeDocument/2006/relationships" r:embed="rId4"/>
        <a:srcRect l="1593" t="84208" r="96560" b="12262"/>
        <a:stretch/>
      </xdr:blipFill>
      <xdr:spPr>
        <a:xfrm>
          <a:off x="245533" y="12056533"/>
          <a:ext cx="381000" cy="381000"/>
        </a:xfrm>
        <a:prstGeom prst="rect">
          <a:avLst/>
        </a:prstGeom>
      </xdr:spPr>
    </xdr:pic>
    <xdr:clientData/>
  </xdr:twoCellAnchor>
  <xdr:oneCellAnchor>
    <xdr:from>
      <xdr:col>11</xdr:col>
      <xdr:colOff>110066</xdr:colOff>
      <xdr:row>20</xdr:row>
      <xdr:rowOff>110067</xdr:rowOff>
    </xdr:from>
    <xdr:ext cx="381000" cy="381000"/>
    <xdr:pic>
      <xdr:nvPicPr>
        <xdr:cNvPr id="24" name="Picture 23">
          <a:extLst>
            <a:ext uri="{FF2B5EF4-FFF2-40B4-BE49-F238E27FC236}">
              <a16:creationId xmlns:a16="http://schemas.microsoft.com/office/drawing/2014/main" id="{C6FB952C-9E7D-4337-9554-E22015FCA21C}"/>
            </a:ext>
          </a:extLst>
        </xdr:cNvPr>
        <xdr:cNvPicPr>
          <a:picLocks/>
        </xdr:cNvPicPr>
      </xdr:nvPicPr>
      <xdr:blipFill rotWithShape="1">
        <a:blip xmlns:r="http://schemas.openxmlformats.org/officeDocument/2006/relationships" r:embed="rId4"/>
        <a:srcRect l="1593" t="84208" r="96560" b="12262"/>
        <a:stretch/>
      </xdr:blipFill>
      <xdr:spPr>
        <a:xfrm>
          <a:off x="13588999" y="5774267"/>
          <a:ext cx="381000" cy="381000"/>
        </a:xfrm>
        <a:prstGeom prst="rect">
          <a:avLst/>
        </a:prstGeom>
      </xdr:spPr>
    </xdr:pic>
    <xdr:clientData/>
  </xdr:oneCellAnchor>
  <xdr:twoCellAnchor editAs="oneCell">
    <xdr:from>
      <xdr:col>11</xdr:col>
      <xdr:colOff>42333</xdr:colOff>
      <xdr:row>12</xdr:row>
      <xdr:rowOff>0</xdr:rowOff>
    </xdr:from>
    <xdr:to>
      <xdr:col>11</xdr:col>
      <xdr:colOff>560151</xdr:colOff>
      <xdr:row>15</xdr:row>
      <xdr:rowOff>96944</xdr:rowOff>
    </xdr:to>
    <xdr:pic>
      <xdr:nvPicPr>
        <xdr:cNvPr id="25" name="Picture 24">
          <a:extLst>
            <a:ext uri="{FF2B5EF4-FFF2-40B4-BE49-F238E27FC236}">
              <a16:creationId xmlns:a16="http://schemas.microsoft.com/office/drawing/2014/main" id="{5CE05B38-8AF4-4867-8BDA-BAE1DE395075}"/>
            </a:ext>
          </a:extLst>
        </xdr:cNvPr>
        <xdr:cNvPicPr>
          <a:picLocks noChangeAspect="1"/>
        </xdr:cNvPicPr>
      </xdr:nvPicPr>
      <xdr:blipFill>
        <a:blip xmlns:r="http://schemas.openxmlformats.org/officeDocument/2006/relationships" r:embed="rId2"/>
        <a:stretch>
          <a:fillRect/>
        </a:stretch>
      </xdr:blipFill>
      <xdr:spPr>
        <a:xfrm>
          <a:off x="13521266" y="3107267"/>
          <a:ext cx="519723" cy="533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techlib.deloitteresources.com/?link=content/0901ff818279cef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echlib.deloitteresources.com/?link=content/0901ff818276c9d6"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2699-229D-4272-AE1F-1F670FED3FB7}">
  <dimension ref="A1:M7"/>
  <sheetViews>
    <sheetView zoomScale="110" zoomScaleNormal="110" workbookViewId="0">
      <selection sqref="A1:I1"/>
    </sheetView>
  </sheetViews>
  <sheetFormatPr defaultColWidth="0" defaultRowHeight="10.199999999999999" zeroHeight="1"/>
  <cols>
    <col min="1" max="1" width="3.7109375" style="36" customWidth="1"/>
    <col min="2" max="2" width="63.42578125" style="36" customWidth="1"/>
    <col min="3" max="3" width="47.85546875" style="42" customWidth="1"/>
    <col min="4" max="4" width="3.7109375" style="36" customWidth="1"/>
    <col min="5" max="5" width="9.140625" style="36" customWidth="1"/>
    <col min="6" max="6" width="37.7109375" style="36" customWidth="1"/>
    <col min="7" max="7" width="34.140625" style="36" customWidth="1"/>
    <col min="8" max="8" width="9.140625" style="36" customWidth="1"/>
    <col min="9" max="9" width="3.7109375" style="36" customWidth="1"/>
    <col min="10" max="13" width="0" style="36" hidden="1" customWidth="1"/>
    <col min="14" max="16384" width="9.140625" style="36" hidden="1"/>
  </cols>
  <sheetData>
    <row r="1" spans="1:9" s="3" customFormat="1" ht="20.100000000000001" customHeight="1">
      <c r="A1" s="153" t="s">
        <v>0</v>
      </c>
      <c r="B1" s="154"/>
      <c r="C1" s="154"/>
      <c r="D1" s="154"/>
      <c r="E1" s="154"/>
      <c r="F1" s="154"/>
      <c r="G1" s="154"/>
      <c r="H1" s="154"/>
      <c r="I1" s="155"/>
    </row>
    <row r="2" spans="1:9" ht="23.4" customHeight="1">
      <c r="A2" s="156" t="s">
        <v>1</v>
      </c>
      <c r="B2" s="157"/>
      <c r="C2" s="157"/>
      <c r="D2" s="157"/>
      <c r="E2" s="157"/>
      <c r="F2" s="157"/>
      <c r="G2" s="157"/>
      <c r="H2" s="157"/>
      <c r="I2" s="158"/>
    </row>
    <row r="3" spans="1:9" ht="12">
      <c r="A3" s="49"/>
      <c r="B3" s="49"/>
      <c r="C3" s="49"/>
      <c r="D3" s="49"/>
      <c r="E3" s="49"/>
      <c r="F3" s="49"/>
      <c r="G3" s="49"/>
      <c r="H3" s="49"/>
      <c r="I3" s="49"/>
    </row>
    <row r="4" spans="1:9" ht="12">
      <c r="A4" s="37"/>
      <c r="B4" s="40" t="s">
        <v>2</v>
      </c>
      <c r="C4" s="41"/>
      <c r="D4" s="38"/>
      <c r="E4" s="37"/>
      <c r="H4" s="37"/>
    </row>
    <row r="5" spans="1:9"/>
    <row r="6" spans="1:9" ht="12">
      <c r="B6" s="40" t="s">
        <v>3</v>
      </c>
      <c r="C6" s="41"/>
      <c r="E6" s="39"/>
    </row>
    <row r="7" spans="1:9"/>
  </sheetData>
  <mergeCells count="2">
    <mergeCell ref="A1:I1"/>
    <mergeCell ref="A2:I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3B0DABB-4F4E-414A-9F57-591FA49CA16F}">
          <x14:formula1>
            <xm:f>'2. Guidance'!$N$1:$N$2</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5958-B25D-4D1A-B8A5-BF3ED24B526B}">
  <dimension ref="A1:N82"/>
  <sheetViews>
    <sheetView zoomScale="115" zoomScaleNormal="115" workbookViewId="0">
      <selection sqref="A1:E1"/>
    </sheetView>
  </sheetViews>
  <sheetFormatPr defaultColWidth="9.140625" defaultRowHeight="11.4"/>
  <cols>
    <col min="1" max="1" width="24.85546875" style="3" customWidth="1"/>
    <col min="2" max="2" width="25.7109375" style="3" customWidth="1"/>
    <col min="3" max="3" width="39.28515625" style="3" customWidth="1"/>
    <col min="4" max="4" width="11.7109375" style="3" customWidth="1"/>
    <col min="5" max="5" width="74" style="3" customWidth="1"/>
    <col min="6" max="16384" width="9.140625" style="3"/>
  </cols>
  <sheetData>
    <row r="1" spans="1:14" ht="20.100000000000001" customHeight="1">
      <c r="A1" s="169" t="s">
        <v>4</v>
      </c>
      <c r="B1" s="170"/>
      <c r="C1" s="170"/>
      <c r="D1" s="170"/>
      <c r="E1" s="171"/>
      <c r="N1" s="88" t="s">
        <v>5</v>
      </c>
    </row>
    <row r="2" spans="1:14" ht="11.4" customHeight="1">
      <c r="A2" s="175" t="s">
        <v>6</v>
      </c>
      <c r="B2" s="176"/>
      <c r="C2" s="176"/>
      <c r="D2" s="176"/>
      <c r="E2" s="177"/>
      <c r="N2" s="88" t="s">
        <v>7</v>
      </c>
    </row>
    <row r="3" spans="1:14" ht="11.4" customHeight="1">
      <c r="A3" s="178"/>
      <c r="B3" s="179"/>
      <c r="C3" s="179"/>
      <c r="D3" s="179"/>
      <c r="E3" s="180"/>
    </row>
    <row r="4" spans="1:14" ht="11.4" customHeight="1">
      <c r="A4" s="181"/>
      <c r="B4" s="182"/>
      <c r="C4" s="182"/>
      <c r="D4" s="182"/>
      <c r="E4" s="183"/>
    </row>
    <row r="5" spans="1:14" ht="11.4" customHeight="1">
      <c r="A5" s="11"/>
      <c r="E5" s="12"/>
    </row>
    <row r="6" spans="1:14" ht="11.4" customHeight="1">
      <c r="A6" s="96" t="s">
        <v>8</v>
      </c>
      <c r="E6" s="12"/>
    </row>
    <row r="7" spans="1:14" ht="11.4" customHeight="1">
      <c r="A7" s="11"/>
      <c r="E7" s="12"/>
    </row>
    <row r="8" spans="1:14" ht="12">
      <c r="A8" s="63" t="s">
        <v>9</v>
      </c>
      <c r="B8" s="62"/>
      <c r="C8" s="62"/>
      <c r="D8" s="62"/>
      <c r="E8" s="64"/>
    </row>
    <row r="9" spans="1:14">
      <c r="A9" s="13" t="s">
        <v>10</v>
      </c>
      <c r="E9" s="12"/>
    </row>
    <row r="10" spans="1:14">
      <c r="A10" s="13" t="s">
        <v>11</v>
      </c>
      <c r="E10" s="12"/>
    </row>
    <row r="11" spans="1:14">
      <c r="A11" s="13" t="s">
        <v>12</v>
      </c>
      <c r="E11" s="12"/>
    </row>
    <row r="12" spans="1:14">
      <c r="A12" s="13" t="s">
        <v>13</v>
      </c>
      <c r="E12" s="12"/>
    </row>
    <row r="13" spans="1:14">
      <c r="A13" s="13" t="s">
        <v>14</v>
      </c>
      <c r="E13" s="12"/>
    </row>
    <row r="14" spans="1:14">
      <c r="A14" s="11"/>
      <c r="E14" s="12"/>
    </row>
    <row r="15" spans="1:14">
      <c r="A15" s="11"/>
      <c r="E15" s="12"/>
    </row>
    <row r="16" spans="1:14">
      <c r="A16" s="11"/>
      <c r="E16" s="12"/>
    </row>
    <row r="17" spans="1:5">
      <c r="A17" s="11"/>
      <c r="E17" s="12"/>
    </row>
    <row r="18" spans="1:5">
      <c r="A18" s="11"/>
      <c r="E18" s="12"/>
    </row>
    <row r="19" spans="1:5">
      <c r="A19" s="11"/>
      <c r="E19" s="12"/>
    </row>
    <row r="20" spans="1:5">
      <c r="A20" s="11"/>
      <c r="E20" s="12"/>
    </row>
    <row r="21" spans="1:5">
      <c r="A21" s="11"/>
      <c r="E21" s="12"/>
    </row>
    <row r="22" spans="1:5">
      <c r="A22" s="11"/>
      <c r="E22" s="12"/>
    </row>
    <row r="23" spans="1:5">
      <c r="A23" s="11"/>
      <c r="E23" s="12"/>
    </row>
    <row r="24" spans="1:5">
      <c r="A24" s="11"/>
      <c r="E24" s="12"/>
    </row>
    <row r="25" spans="1:5">
      <c r="A25" s="11"/>
      <c r="E25" s="12"/>
    </row>
    <row r="26" spans="1:5">
      <c r="A26" s="11"/>
      <c r="E26" s="12"/>
    </row>
    <row r="27" spans="1:5">
      <c r="A27" s="11"/>
      <c r="E27" s="12"/>
    </row>
    <row r="28" spans="1:5">
      <c r="A28" s="11"/>
      <c r="E28" s="12"/>
    </row>
    <row r="29" spans="1:5">
      <c r="A29" s="11"/>
      <c r="E29" s="12"/>
    </row>
    <row r="30" spans="1:5">
      <c r="A30" s="11"/>
      <c r="E30" s="12"/>
    </row>
    <row r="31" spans="1:5">
      <c r="A31" s="11"/>
      <c r="E31" s="12"/>
    </row>
    <row r="32" spans="1:5">
      <c r="A32" s="11"/>
      <c r="E32" s="12"/>
    </row>
    <row r="33" spans="1:5">
      <c r="A33" s="11"/>
      <c r="E33" s="12"/>
    </row>
    <row r="34" spans="1:5">
      <c r="A34" s="11"/>
      <c r="E34" s="12"/>
    </row>
    <row r="35" spans="1:5">
      <c r="A35" s="11"/>
      <c r="E35" s="12"/>
    </row>
    <row r="36" spans="1:5">
      <c r="A36" s="11"/>
      <c r="E36" s="12"/>
    </row>
    <row r="37" spans="1:5">
      <c r="A37" s="11"/>
      <c r="E37" s="12"/>
    </row>
    <row r="38" spans="1:5" ht="23.4" customHeight="1">
      <c r="A38" s="184" t="s">
        <v>15</v>
      </c>
      <c r="B38" s="185"/>
      <c r="C38" s="97"/>
      <c r="D38" s="97"/>
      <c r="E38" s="65" t="str">
        <f>'3. Input'!A1</f>
        <v>&lt;DataSheet&gt;</v>
      </c>
    </row>
    <row r="39" spans="1:5" ht="12" customHeight="1">
      <c r="A39" s="186" t="s">
        <v>16</v>
      </c>
      <c r="B39" s="187"/>
      <c r="C39" s="187"/>
      <c r="D39" s="187"/>
      <c r="E39" s="188"/>
    </row>
    <row r="40" spans="1:5" ht="12" customHeight="1">
      <c r="A40" s="162"/>
      <c r="B40" s="163"/>
      <c r="C40" s="163"/>
      <c r="D40" s="163"/>
      <c r="E40" s="164"/>
    </row>
    <row r="41" spans="1:5" ht="12">
      <c r="A41" s="13" t="s">
        <v>17</v>
      </c>
      <c r="E41" s="50"/>
    </row>
    <row r="42" spans="1:5">
      <c r="A42" s="13" t="s">
        <v>18</v>
      </c>
      <c r="E42" s="12"/>
    </row>
    <row r="43" spans="1:5">
      <c r="A43" s="13" t="s">
        <v>19</v>
      </c>
      <c r="E43" s="12"/>
    </row>
    <row r="44" spans="1:5">
      <c r="A44" s="13" t="s">
        <v>20</v>
      </c>
      <c r="E44" s="12"/>
    </row>
    <row r="45" spans="1:5">
      <c r="A45" s="13" t="s">
        <v>21</v>
      </c>
      <c r="E45" s="12"/>
    </row>
    <row r="46" spans="1:5" ht="11.4" customHeight="1">
      <c r="A46" s="162" t="s">
        <v>22</v>
      </c>
      <c r="B46" s="163"/>
      <c r="C46" s="163"/>
      <c r="D46" s="163"/>
      <c r="E46" s="164"/>
    </row>
    <row r="47" spans="1:5">
      <c r="A47" s="11" t="s">
        <v>23</v>
      </c>
      <c r="B47" s="106"/>
      <c r="C47" s="106"/>
      <c r="D47" s="106"/>
      <c r="E47" s="107"/>
    </row>
    <row r="48" spans="1:5" ht="12">
      <c r="A48" s="13" t="s">
        <v>24</v>
      </c>
      <c r="E48" s="12"/>
    </row>
    <row r="49" spans="1:5" ht="12">
      <c r="A49" s="13"/>
      <c r="B49" s="99" t="s">
        <v>25</v>
      </c>
      <c r="C49" s="99" t="s">
        <v>26</v>
      </c>
      <c r="E49" s="12"/>
    </row>
    <row r="50" spans="1:5">
      <c r="A50" s="13"/>
      <c r="B50" s="189" t="s">
        <v>27</v>
      </c>
      <c r="C50" s="98" t="s">
        <v>28</v>
      </c>
      <c r="E50" s="12"/>
    </row>
    <row r="51" spans="1:5">
      <c r="A51" s="13"/>
      <c r="B51" s="189"/>
      <c r="C51" s="98" t="s">
        <v>29</v>
      </c>
      <c r="E51" s="12"/>
    </row>
    <row r="52" spans="1:5">
      <c r="A52" s="13"/>
      <c r="B52" s="189"/>
      <c r="C52" s="98" t="s">
        <v>30</v>
      </c>
      <c r="E52" s="12"/>
    </row>
    <row r="53" spans="1:5">
      <c r="A53" s="13"/>
      <c r="B53" s="189"/>
      <c r="C53" s="98" t="s">
        <v>31</v>
      </c>
      <c r="E53" s="12"/>
    </row>
    <row r="54" spans="1:5">
      <c r="A54" s="13"/>
      <c r="B54" s="189"/>
      <c r="C54" s="98" t="s">
        <v>32</v>
      </c>
      <c r="E54" s="12"/>
    </row>
    <row r="55" spans="1:5">
      <c r="A55" s="13"/>
      <c r="B55" s="189" t="s">
        <v>33</v>
      </c>
      <c r="C55" s="98" t="s">
        <v>34</v>
      </c>
      <c r="E55" s="12"/>
    </row>
    <row r="56" spans="1:5">
      <c r="A56" s="13"/>
      <c r="B56" s="189"/>
      <c r="C56" s="98" t="s">
        <v>35</v>
      </c>
      <c r="E56" s="12"/>
    </row>
    <row r="57" spans="1:5">
      <c r="A57" s="13"/>
      <c r="B57" s="189"/>
      <c r="C57" s="98" t="s">
        <v>36</v>
      </c>
      <c r="E57" s="12"/>
    </row>
    <row r="58" spans="1:5">
      <c r="A58" s="13"/>
      <c r="B58" s="189"/>
      <c r="C58" s="98" t="s">
        <v>37</v>
      </c>
      <c r="E58" s="12"/>
    </row>
    <row r="59" spans="1:5">
      <c r="A59" s="13"/>
      <c r="B59" s="189"/>
      <c r="C59" s="98" t="s">
        <v>38</v>
      </c>
      <c r="E59" s="12"/>
    </row>
    <row r="60" spans="1:5">
      <c r="A60" s="13"/>
      <c r="B60" s="189"/>
      <c r="C60" s="98" t="s">
        <v>39</v>
      </c>
      <c r="E60" s="12"/>
    </row>
    <row r="61" spans="1:5" ht="12">
      <c r="B61" s="165" t="s">
        <v>40</v>
      </c>
      <c r="C61" s="165"/>
      <c r="E61" s="12"/>
    </row>
    <row r="62" spans="1:5">
      <c r="A62" s="13"/>
      <c r="E62" s="12"/>
    </row>
    <row r="63" spans="1:5" ht="24.6" customHeight="1">
      <c r="A63" s="172" t="s">
        <v>41</v>
      </c>
      <c r="B63" s="173"/>
      <c r="C63" s="173"/>
      <c r="D63" s="173"/>
      <c r="E63" s="174"/>
    </row>
    <row r="64" spans="1:5">
      <c r="A64" s="13"/>
      <c r="E64" s="12"/>
    </row>
    <row r="65" spans="1:5" ht="12">
      <c r="A65" s="166" t="s">
        <v>42</v>
      </c>
      <c r="B65" s="167"/>
      <c r="C65" s="167"/>
      <c r="D65" s="167"/>
      <c r="E65" s="168"/>
    </row>
    <row r="66" spans="1:5">
      <c r="A66" s="14" t="s">
        <v>43</v>
      </c>
      <c r="E66" s="12"/>
    </row>
    <row r="67" spans="1:5">
      <c r="A67" s="14" t="s">
        <v>44</v>
      </c>
      <c r="E67" s="12"/>
    </row>
    <row r="68" spans="1:5">
      <c r="A68" s="14" t="s">
        <v>45</v>
      </c>
      <c r="E68" s="148" t="s">
        <v>46</v>
      </c>
    </row>
    <row r="69" spans="1:5">
      <c r="A69" s="66" t="s">
        <v>47</v>
      </c>
      <c r="E69" s="12"/>
    </row>
    <row r="70" spans="1:5">
      <c r="A70" s="11"/>
      <c r="E70" s="12"/>
    </row>
    <row r="71" spans="1:5" ht="24.9" customHeight="1">
      <c r="A71" s="159" t="s">
        <v>48</v>
      </c>
      <c r="B71" s="160"/>
      <c r="C71" s="160"/>
      <c r="D71" s="160"/>
      <c r="E71" s="161"/>
    </row>
    <row r="72" spans="1:5">
      <c r="A72" s="11"/>
      <c r="E72" s="12"/>
    </row>
    <row r="73" spans="1:5" ht="12" customHeight="1">
      <c r="A73" s="159" t="s">
        <v>49</v>
      </c>
      <c r="B73" s="160"/>
      <c r="C73" s="160"/>
      <c r="D73" s="160"/>
      <c r="E73" s="161"/>
    </row>
    <row r="74" spans="1:5">
      <c r="A74" s="14" t="s">
        <v>50</v>
      </c>
      <c r="E74" s="12"/>
    </row>
    <row r="75" spans="1:5">
      <c r="A75" s="14" t="s">
        <v>51</v>
      </c>
      <c r="E75" s="12"/>
    </row>
    <row r="76" spans="1:5">
      <c r="A76" s="14" t="s">
        <v>52</v>
      </c>
      <c r="E76" s="12"/>
    </row>
    <row r="77" spans="1:5">
      <c r="A77" s="14" t="s">
        <v>53</v>
      </c>
      <c r="E77" s="12"/>
    </row>
    <row r="78" spans="1:5">
      <c r="A78" s="14" t="s">
        <v>54</v>
      </c>
      <c r="E78" s="12"/>
    </row>
    <row r="79" spans="1:5">
      <c r="A79" s="14" t="s">
        <v>55</v>
      </c>
      <c r="E79" s="12"/>
    </row>
    <row r="80" spans="1:5">
      <c r="A80" s="14" t="s">
        <v>56</v>
      </c>
      <c r="E80" s="12"/>
    </row>
    <row r="81" spans="1:5">
      <c r="A81" s="14"/>
      <c r="E81" s="12"/>
    </row>
    <row r="82" spans="1:5" ht="12" thickBot="1">
      <c r="A82" s="15"/>
      <c r="B82" s="16"/>
      <c r="C82" s="16"/>
      <c r="D82" s="16"/>
      <c r="E82" s="17"/>
    </row>
  </sheetData>
  <mergeCells count="12">
    <mergeCell ref="A1:E1"/>
    <mergeCell ref="A63:E63"/>
    <mergeCell ref="A2:E4"/>
    <mergeCell ref="A38:B38"/>
    <mergeCell ref="A39:E40"/>
    <mergeCell ref="B50:B54"/>
    <mergeCell ref="B55:B60"/>
    <mergeCell ref="A71:E71"/>
    <mergeCell ref="A46:E46"/>
    <mergeCell ref="B61:C61"/>
    <mergeCell ref="A73:E73"/>
    <mergeCell ref="A65:E65"/>
  </mergeCells>
  <hyperlinks>
    <hyperlink ref="E68" r:id="rId1" xr:uid="{EB65B73A-1F99-4670-A1EE-3012ADD12E8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5741C-ED8D-4DCA-9937-28D8E96918CD}">
  <sheetPr>
    <tabColor rgb="FF92D050"/>
  </sheetPr>
  <dimension ref="A1:L1000"/>
  <sheetViews>
    <sheetView zoomScaleNormal="100" workbookViewId="0">
      <pane ySplit="3" topLeftCell="A4" activePane="bottomLeft" state="frozen"/>
      <selection activeCell="B21" sqref="B21"/>
      <selection pane="bottomLeft" sqref="A1:F1"/>
    </sheetView>
  </sheetViews>
  <sheetFormatPr defaultRowHeight="10.199999999999999"/>
  <cols>
    <col min="1" max="1" width="45.42578125" customWidth="1"/>
    <col min="2" max="2" width="30" customWidth="1"/>
    <col min="3" max="3" width="15" customWidth="1"/>
    <col min="4" max="4" width="11.42578125" customWidth="1"/>
    <col min="5" max="5" width="9.28515625" customWidth="1"/>
    <col min="6" max="6" width="21.85546875" customWidth="1"/>
    <col min="7" max="7" width="27.28515625" style="77" customWidth="1"/>
    <col min="8" max="8" width="23.85546875" customWidth="1"/>
    <col min="9" max="9" width="33.42578125" customWidth="1"/>
    <col min="10" max="10" width="42.28515625" customWidth="1"/>
    <col min="11" max="11" width="53.85546875" customWidth="1"/>
    <col min="12" max="12" width="18.42578125" customWidth="1"/>
  </cols>
  <sheetData>
    <row r="1" spans="1:12" ht="61.35" customHeight="1">
      <c r="A1" s="190" t="s">
        <v>57</v>
      </c>
      <c r="B1" s="190"/>
      <c r="C1" s="190"/>
      <c r="D1" s="190"/>
      <c r="E1" s="190"/>
      <c r="F1" s="190"/>
      <c r="G1" s="195" t="s">
        <v>58</v>
      </c>
      <c r="H1" s="195"/>
      <c r="I1" s="195" t="s">
        <v>59</v>
      </c>
      <c r="J1" s="195"/>
      <c r="K1" s="109" t="s">
        <v>60</v>
      </c>
      <c r="L1" s="109" t="s">
        <v>61</v>
      </c>
    </row>
    <row r="2" spans="1:12" ht="30" customHeight="1">
      <c r="A2" s="191" t="s">
        <v>62</v>
      </c>
      <c r="B2" s="191"/>
      <c r="C2" s="191"/>
      <c r="D2" s="191"/>
      <c r="E2" s="191"/>
      <c r="F2" s="192"/>
      <c r="G2" s="193" t="s">
        <v>63</v>
      </c>
      <c r="H2" s="194"/>
      <c r="I2" s="10"/>
      <c r="J2" s="6"/>
      <c r="K2" s="8"/>
    </row>
    <row r="3" spans="1:12" ht="30" customHeight="1">
      <c r="A3" s="20" t="s">
        <v>64</v>
      </c>
      <c r="B3" s="20" t="s">
        <v>65</v>
      </c>
      <c r="C3" s="20" t="s">
        <v>66</v>
      </c>
      <c r="D3" s="20" t="s">
        <v>67</v>
      </c>
      <c r="E3" s="20" t="s">
        <v>68</v>
      </c>
      <c r="F3" s="21" t="s">
        <v>69</v>
      </c>
      <c r="G3" s="1" t="s">
        <v>70</v>
      </c>
      <c r="H3" s="2" t="s">
        <v>71</v>
      </c>
      <c r="I3" s="1" t="s">
        <v>72</v>
      </c>
      <c r="J3" s="1" t="s">
        <v>73</v>
      </c>
      <c r="K3" s="2" t="s">
        <v>26</v>
      </c>
      <c r="L3" s="2" t="s">
        <v>74</v>
      </c>
    </row>
    <row r="4" spans="1:12" s="5" customFormat="1">
      <c r="A4" s="68"/>
      <c r="B4" s="69"/>
      <c r="C4" s="69"/>
      <c r="D4" s="69"/>
      <c r="E4" s="68"/>
      <c r="F4" s="82"/>
      <c r="G4" s="9" t="str">
        <f>IF(ISNA(VLOOKUP(LEFT(A4,3),'6. EMS-Omnia mapping'!$A$5:$G$142,7,FALSE)),"TBD",VLOOKUP(LEFT(A4,3),'6. EMS-Omnia mapping'!$A$5:$G$142,7,FALSE))</f>
        <v>TBD</v>
      </c>
      <c r="H4" s="35"/>
      <c r="I4" s="35" t="str">
        <f>IF(ISNA(VLOOKUP(LEFT($A4,3),'6. EMS-Omnia mapping'!$A$5:$A$142,3,FALSE)),"TBD",VLOOKUP(LEFT($A4,3),'6. EMS-Omnia mapping'!$A$5:$E$142,3,FALSE))</f>
        <v>TBD</v>
      </c>
      <c r="J4" s="35" t="str">
        <f>IF(ISNA(VLOOKUP(LEFT($A4,3),'6. EMS-Omnia mapping'!$A$5:$A$142,5,FALSE)),"TBD",VLOOKUP(LEFT($A4,3),'6. EMS-Omnia mapping'!$A$5:$E$142,5,FALSE))</f>
        <v>TBD</v>
      </c>
      <c r="K4" s="7"/>
    </row>
    <row r="5" spans="1:12" s="5" customFormat="1">
      <c r="A5" s="68"/>
      <c r="B5" s="69"/>
      <c r="C5" s="69"/>
      <c r="D5" s="69"/>
      <c r="E5" s="68"/>
      <c r="F5" s="82"/>
      <c r="G5" s="9" t="str">
        <f>IF(ISNA(VLOOKUP(LEFT(A5,3),'6. EMS-Omnia mapping'!$A$5:$G$142,7,FALSE)),"TBD",VLOOKUP(LEFT(A5,3),'6. EMS-Omnia mapping'!$A$5:$G$142,7,FALSE))</f>
        <v>TBD</v>
      </c>
      <c r="H5" s="35"/>
      <c r="I5" s="35" t="str">
        <f>IF(ISNA(VLOOKUP(LEFT($A5,3),'6. EMS-Omnia mapping'!$A$5:$A$142,3,FALSE)),"TBD",VLOOKUP(LEFT($A5,3),'6. EMS-Omnia mapping'!$A$5:$E$142,3,FALSE))</f>
        <v>TBD</v>
      </c>
      <c r="J5" s="35" t="str">
        <f>IF(ISNA(VLOOKUP(LEFT($A5,3),'6. EMS-Omnia mapping'!$A$5:$A$142,5,FALSE)),"TBD",VLOOKUP(LEFT($A5,3),'6. EMS-Omnia mapping'!$A$5:$E$142,5,FALSE))</f>
        <v>TBD</v>
      </c>
      <c r="K5" s="7"/>
      <c r="L5" s="68"/>
    </row>
    <row r="6" spans="1:12" s="5" customFormat="1">
      <c r="A6" s="68"/>
      <c r="B6" s="69"/>
      <c r="C6" s="69"/>
      <c r="D6" s="69"/>
      <c r="E6" s="68"/>
      <c r="F6" s="82"/>
      <c r="G6" s="9" t="str">
        <f>IF(ISNA(VLOOKUP(LEFT(A6,3),'6. EMS-Omnia mapping'!$A$5:$G$142,7,FALSE)),"TBD",VLOOKUP(LEFT(A6,3),'6. EMS-Omnia mapping'!$A$5:$G$142,7,FALSE))</f>
        <v>TBD</v>
      </c>
      <c r="H6" s="35"/>
      <c r="I6" s="35" t="str">
        <f>IF(ISNA(VLOOKUP(LEFT($A6,3),'6. EMS-Omnia mapping'!$A$5:$A$142,3,FALSE)),"TBD",VLOOKUP(LEFT($A6,3),'6. EMS-Omnia mapping'!$A$5:$E$142,3,FALSE))</f>
        <v>TBD</v>
      </c>
      <c r="J6" s="35" t="str">
        <f>IF(ISNA(VLOOKUP(LEFT($A6,3),'6. EMS-Omnia mapping'!$A$5:$A$142,5,FALSE)),"TBD",VLOOKUP(LEFT($A6,3),'6. EMS-Omnia mapping'!$A$5:$E$142,5,FALSE))</f>
        <v>TBD</v>
      </c>
      <c r="K6" s="7"/>
      <c r="L6" s="68"/>
    </row>
    <row r="7" spans="1:12" s="5" customFormat="1">
      <c r="A7" s="68"/>
      <c r="B7" s="69"/>
      <c r="C7" s="69"/>
      <c r="D7" s="69"/>
      <c r="E7" s="68"/>
      <c r="F7" s="82"/>
      <c r="G7" s="9" t="str">
        <f>IF(ISNA(VLOOKUP(LEFT(A7,3),'6. EMS-Omnia mapping'!$A$5:$G$142,7,FALSE)),"TBD",VLOOKUP(LEFT(A7,3),'6. EMS-Omnia mapping'!$A$5:$G$142,7,FALSE))</f>
        <v>TBD</v>
      </c>
      <c r="H7" s="35"/>
      <c r="I7" s="35" t="str">
        <f>IF(ISNA(VLOOKUP(LEFT($A7,3),'6. EMS-Omnia mapping'!$A$5:$A$142,3,FALSE)),"TBD",VLOOKUP(LEFT($A7,3),'6. EMS-Omnia mapping'!$A$5:$E$142,3,FALSE))</f>
        <v>TBD</v>
      </c>
      <c r="J7" s="35" t="str">
        <f>IF(ISNA(VLOOKUP(LEFT($A7,3),'6. EMS-Omnia mapping'!$A$5:$A$142,5,FALSE)),"TBD",VLOOKUP(LEFT($A7,3),'6. EMS-Omnia mapping'!$A$5:$E$142,5,FALSE))</f>
        <v>TBD</v>
      </c>
      <c r="K7" s="7"/>
      <c r="L7" s="68"/>
    </row>
    <row r="8" spans="1:12" s="5" customFormat="1">
      <c r="A8" s="68"/>
      <c r="B8" s="69"/>
      <c r="C8" s="69"/>
      <c r="D8" s="69"/>
      <c r="E8" s="68"/>
      <c r="F8" s="82"/>
      <c r="G8" s="9" t="str">
        <f>IF(ISNA(VLOOKUP(LEFT(A8,3),'6. EMS-Omnia mapping'!$A$5:$G$142,7,FALSE)),"TBD",VLOOKUP(LEFT(A8,3),'6. EMS-Omnia mapping'!$A$5:$G$142,7,FALSE))</f>
        <v>TBD</v>
      </c>
      <c r="H8" s="35"/>
      <c r="I8" s="35" t="str">
        <f>IF(ISNA(VLOOKUP(LEFT($A8,3),'6. EMS-Omnia mapping'!$A$5:$A$142,3,FALSE)),"TBD",VLOOKUP(LEFT($A8,3),'6. EMS-Omnia mapping'!$A$5:$E$142,3,FALSE))</f>
        <v>TBD</v>
      </c>
      <c r="J8" s="35" t="str">
        <f>IF(ISNA(VLOOKUP(LEFT($A8,3),'6. EMS-Omnia mapping'!$A$5:$A$142,5,FALSE)),"TBD",VLOOKUP(LEFT($A8,3),'6. EMS-Omnia mapping'!$A$5:$E$142,5,FALSE))</f>
        <v>TBD</v>
      </c>
      <c r="K8" s="7"/>
      <c r="L8" s="68"/>
    </row>
    <row r="9" spans="1:12" s="5" customFormat="1">
      <c r="A9" s="68"/>
      <c r="B9" s="69"/>
      <c r="C9" s="69"/>
      <c r="D9" s="69"/>
      <c r="E9" s="68"/>
      <c r="F9" s="82"/>
      <c r="G9" s="9" t="str">
        <f>IF(ISNA(VLOOKUP(LEFT(A9,3),'6. EMS-Omnia mapping'!$A$5:$G$142,7,FALSE)),"TBD",VLOOKUP(LEFT(A9,3),'6. EMS-Omnia mapping'!$A$5:$G$142,7,FALSE))</f>
        <v>TBD</v>
      </c>
      <c r="H9" s="35"/>
      <c r="I9" s="35" t="str">
        <f>IF(ISNA(VLOOKUP(LEFT($A9,3),'6. EMS-Omnia mapping'!$A$5:$A$142,3,FALSE)),"TBD",VLOOKUP(LEFT($A9,3),'6. EMS-Omnia mapping'!$A$5:$E$142,3,FALSE))</f>
        <v>TBD</v>
      </c>
      <c r="J9" s="35" t="str">
        <f>IF(ISNA(VLOOKUP(LEFT($A9,3),'6. EMS-Omnia mapping'!$A$5:$A$142,5,FALSE)),"TBD",VLOOKUP(LEFT($A9,3),'6. EMS-Omnia mapping'!$A$5:$E$142,5,FALSE))</f>
        <v>TBD</v>
      </c>
      <c r="K9" s="7"/>
      <c r="L9" s="68"/>
    </row>
    <row r="10" spans="1:12" s="5" customFormat="1">
      <c r="A10" s="68"/>
      <c r="B10" s="69"/>
      <c r="C10" s="69"/>
      <c r="D10" s="69"/>
      <c r="E10" s="68"/>
      <c r="F10" s="82"/>
      <c r="G10" s="9" t="str">
        <f>IF(ISNA(VLOOKUP(LEFT(A10,3),'6. EMS-Omnia mapping'!$A$5:$G$142,7,FALSE)),"TBD",VLOOKUP(LEFT(A10,3),'6. EMS-Omnia mapping'!$A$5:$G$142,7,FALSE))</f>
        <v>TBD</v>
      </c>
      <c r="H10" s="35"/>
      <c r="I10" s="35" t="str">
        <f>IF(ISNA(VLOOKUP(LEFT($A10,3),'6. EMS-Omnia mapping'!$A$5:$A$142,3,FALSE)),"TBD",VLOOKUP(LEFT($A10,3),'6. EMS-Omnia mapping'!$A$5:$E$142,3,FALSE))</f>
        <v>TBD</v>
      </c>
      <c r="J10" s="35" t="str">
        <f>IF(ISNA(VLOOKUP(LEFT($A10,3),'6. EMS-Omnia mapping'!$A$5:$A$142,5,FALSE)),"TBD",VLOOKUP(LEFT($A10,3),'6. EMS-Omnia mapping'!$A$5:$E$142,5,FALSE))</f>
        <v>TBD</v>
      </c>
      <c r="K10" s="7"/>
      <c r="L10" s="68"/>
    </row>
    <row r="11" spans="1:12" s="5" customFormat="1">
      <c r="A11" s="68"/>
      <c r="B11" s="69"/>
      <c r="C11" s="69"/>
      <c r="D11" s="69"/>
      <c r="E11" s="68"/>
      <c r="F11" s="82"/>
      <c r="G11" s="9" t="str">
        <f>IF(ISNA(VLOOKUP(LEFT(A11,3),'6. EMS-Omnia mapping'!$A$5:$G$142,7,FALSE)),"TBD",VLOOKUP(LEFT(A11,3),'6. EMS-Omnia mapping'!$A$5:$G$142,7,FALSE))</f>
        <v>TBD</v>
      </c>
      <c r="H11" s="35"/>
      <c r="I11" s="35" t="str">
        <f>IF(ISNA(VLOOKUP(LEFT($A11,3),'6. EMS-Omnia mapping'!$A$5:$A$142,3,FALSE)),"TBD",VLOOKUP(LEFT($A11,3),'6. EMS-Omnia mapping'!$A$5:$E$142,3,FALSE))</f>
        <v>TBD</v>
      </c>
      <c r="J11" s="35" t="str">
        <f>IF(ISNA(VLOOKUP(LEFT($A11,3),'6. EMS-Omnia mapping'!$A$5:$A$142,5,FALSE)),"TBD",VLOOKUP(LEFT($A11,3),'6. EMS-Omnia mapping'!$A$5:$E$142,5,FALSE))</f>
        <v>TBD</v>
      </c>
      <c r="K11" s="7"/>
      <c r="L11" s="68"/>
    </row>
    <row r="12" spans="1:12" s="5" customFormat="1">
      <c r="A12" s="68"/>
      <c r="B12" s="69"/>
      <c r="C12" s="69"/>
      <c r="D12" s="69"/>
      <c r="E12" s="68"/>
      <c r="F12" s="82"/>
      <c r="G12" s="9" t="str">
        <f>IF(ISNA(VLOOKUP(LEFT(A12,3),'6. EMS-Omnia mapping'!$A$5:$G$142,7,FALSE)),"TBD",VLOOKUP(LEFT(A12,3),'6. EMS-Omnia mapping'!$A$5:$G$142,7,FALSE))</f>
        <v>TBD</v>
      </c>
      <c r="H12" s="35"/>
      <c r="I12" s="35" t="str">
        <f>IF(ISNA(VLOOKUP(LEFT($A12,3),'6. EMS-Omnia mapping'!$A$5:$A$142,3,FALSE)),"TBD",VLOOKUP(LEFT($A12,3),'6. EMS-Omnia mapping'!$A$5:$E$142,3,FALSE))</f>
        <v>TBD</v>
      </c>
      <c r="J12" s="35" t="str">
        <f>IF(ISNA(VLOOKUP(LEFT($A12,3),'6. EMS-Omnia mapping'!$A$5:$A$142,5,FALSE)),"TBD",VLOOKUP(LEFT($A12,3),'6. EMS-Omnia mapping'!$A$5:$E$142,5,FALSE))</f>
        <v>TBD</v>
      </c>
      <c r="K12" s="7"/>
      <c r="L12" s="68"/>
    </row>
    <row r="13" spans="1:12" s="5" customFormat="1">
      <c r="A13" s="68"/>
      <c r="B13" s="69"/>
      <c r="C13" s="69"/>
      <c r="D13" s="69"/>
      <c r="E13" s="68"/>
      <c r="F13" s="82"/>
      <c r="G13" s="9" t="str">
        <f>IF(ISNA(VLOOKUP(LEFT(A13,3),'6. EMS-Omnia mapping'!$A$5:$G$142,7,FALSE)),"TBD",VLOOKUP(LEFT(A13,3),'6. EMS-Omnia mapping'!$A$5:$G$142,7,FALSE))</f>
        <v>TBD</v>
      </c>
      <c r="H13" s="35"/>
      <c r="I13" s="35" t="str">
        <f>IF(ISNA(VLOOKUP(LEFT($A13,3),'6. EMS-Omnia mapping'!$A$5:$A$142,3,FALSE)),"TBD",VLOOKUP(LEFT($A13,3),'6. EMS-Omnia mapping'!$A$5:$E$142,3,FALSE))</f>
        <v>TBD</v>
      </c>
      <c r="J13" s="35" t="str">
        <f>IF(ISNA(VLOOKUP(LEFT($A13,3),'6. EMS-Omnia mapping'!$A$5:$A$142,5,FALSE)),"TBD",VLOOKUP(LEFT($A13,3),'6. EMS-Omnia mapping'!$A$5:$E$142,5,FALSE))</f>
        <v>TBD</v>
      </c>
      <c r="K13" s="7"/>
      <c r="L13" s="68"/>
    </row>
    <row r="14" spans="1:12" s="5" customFormat="1">
      <c r="A14" s="68"/>
      <c r="B14" s="69"/>
      <c r="C14" s="69"/>
      <c r="D14" s="69"/>
      <c r="E14" s="68"/>
      <c r="F14" s="82"/>
      <c r="G14" s="9" t="str">
        <f>IF(ISNA(VLOOKUP(LEFT(A14,3),'6. EMS-Omnia mapping'!$A$5:$G$142,7,FALSE)),"TBD",VLOOKUP(LEFT(A14,3),'6. EMS-Omnia mapping'!$A$5:$G$142,7,FALSE))</f>
        <v>TBD</v>
      </c>
      <c r="H14" s="35"/>
      <c r="I14" s="35" t="str">
        <f>IF(ISNA(VLOOKUP(LEFT($A14,3),'6. EMS-Omnia mapping'!$A$5:$A$142,3,FALSE)),"TBD",VLOOKUP(LEFT($A14,3),'6. EMS-Omnia mapping'!$A$5:$E$142,3,FALSE))</f>
        <v>TBD</v>
      </c>
      <c r="J14" s="35" t="str">
        <f>IF(ISNA(VLOOKUP(LEFT($A14,3),'6. EMS-Omnia mapping'!$A$5:$A$142,5,FALSE)),"TBD",VLOOKUP(LEFT($A14,3),'6. EMS-Omnia mapping'!$A$5:$E$142,5,FALSE))</f>
        <v>TBD</v>
      </c>
      <c r="K14" s="7"/>
      <c r="L14" s="68"/>
    </row>
    <row r="15" spans="1:12" s="5" customFormat="1">
      <c r="A15" s="68"/>
      <c r="B15" s="69"/>
      <c r="C15" s="69"/>
      <c r="D15" s="69"/>
      <c r="E15" s="68"/>
      <c r="F15" s="82"/>
      <c r="G15" s="9" t="str">
        <f>IF(ISNA(VLOOKUP(LEFT(A15,3),'6. EMS-Omnia mapping'!$A$5:$G$142,7,FALSE)),"TBD",VLOOKUP(LEFT(A15,3),'6. EMS-Omnia mapping'!$A$5:$G$142,7,FALSE))</f>
        <v>TBD</v>
      </c>
      <c r="H15" s="35"/>
      <c r="I15" s="35" t="str">
        <f>IF(ISNA(VLOOKUP(LEFT($A15,3),'6. EMS-Omnia mapping'!$A$5:$A$142,3,FALSE)),"TBD",VLOOKUP(LEFT($A15,3),'6. EMS-Omnia mapping'!$A$5:$E$142,3,FALSE))</f>
        <v>TBD</v>
      </c>
      <c r="J15" s="35" t="str">
        <f>IF(ISNA(VLOOKUP(LEFT($A15,3),'6. EMS-Omnia mapping'!$A$5:$A$142,5,FALSE)),"TBD",VLOOKUP(LEFT($A15,3),'6. EMS-Omnia mapping'!$A$5:$E$142,5,FALSE))</f>
        <v>TBD</v>
      </c>
      <c r="K15" s="7"/>
      <c r="L15" s="68"/>
    </row>
    <row r="16" spans="1:12" s="5" customFormat="1">
      <c r="A16" s="68"/>
      <c r="B16" s="69"/>
      <c r="C16" s="69"/>
      <c r="D16" s="69"/>
      <c r="E16" s="68"/>
      <c r="F16" s="82"/>
      <c r="G16" s="9" t="str">
        <f>IF(ISNA(VLOOKUP(LEFT(A16,3),'6. EMS-Omnia mapping'!$A$5:$G$142,7,FALSE)),"TBD",VLOOKUP(LEFT(A16,3),'6. EMS-Omnia mapping'!$A$5:$G$142,7,FALSE))</f>
        <v>TBD</v>
      </c>
      <c r="H16" s="35"/>
      <c r="I16" s="35" t="str">
        <f>IF(ISNA(VLOOKUP(LEFT($A16,3),'6. EMS-Omnia mapping'!$A$5:$A$142,3,FALSE)),"TBD",VLOOKUP(LEFT($A16,3),'6. EMS-Omnia mapping'!$A$5:$E$142,3,FALSE))</f>
        <v>TBD</v>
      </c>
      <c r="J16" s="35" t="str">
        <f>IF(ISNA(VLOOKUP(LEFT($A16,3),'6. EMS-Omnia mapping'!$A$5:$A$142,5,FALSE)),"TBD",VLOOKUP(LEFT($A16,3),'6. EMS-Omnia mapping'!$A$5:$E$142,5,FALSE))</f>
        <v>TBD</v>
      </c>
      <c r="K16" s="7"/>
      <c r="L16" s="68"/>
    </row>
    <row r="17" spans="1:12" s="5" customFormat="1">
      <c r="A17" s="68"/>
      <c r="B17" s="69"/>
      <c r="C17" s="69"/>
      <c r="D17" s="69"/>
      <c r="E17" s="68"/>
      <c r="F17" s="82"/>
      <c r="G17" s="9" t="str">
        <f>IF(ISNA(VLOOKUP(LEFT(A17,3),'6. EMS-Omnia mapping'!$A$5:$G$142,7,FALSE)),"TBD",VLOOKUP(LEFT(A17,3),'6. EMS-Omnia mapping'!$A$5:$G$142,7,FALSE))</f>
        <v>TBD</v>
      </c>
      <c r="H17" s="35"/>
      <c r="I17" s="35" t="str">
        <f>IF(ISNA(VLOOKUP(LEFT($A17,3),'6. EMS-Omnia mapping'!$A$5:$A$142,3,FALSE)),"TBD",VLOOKUP(LEFT($A17,3),'6. EMS-Omnia mapping'!$A$5:$E$142,3,FALSE))</f>
        <v>TBD</v>
      </c>
      <c r="J17" s="35" t="str">
        <f>IF(ISNA(VLOOKUP(LEFT($A17,3),'6. EMS-Omnia mapping'!$A$5:$A$142,5,FALSE)),"TBD",VLOOKUP(LEFT($A17,3),'6. EMS-Omnia mapping'!$A$5:$E$142,5,FALSE))</f>
        <v>TBD</v>
      </c>
      <c r="K17" s="7"/>
      <c r="L17" s="68"/>
    </row>
    <row r="18" spans="1:12" s="5" customFormat="1">
      <c r="A18" s="68"/>
      <c r="B18" s="69"/>
      <c r="C18" s="69"/>
      <c r="D18" s="69"/>
      <c r="E18" s="68"/>
      <c r="F18" s="82"/>
      <c r="G18" s="9" t="str">
        <f>IF(ISNA(VLOOKUP(LEFT(A18,3),'6. EMS-Omnia mapping'!$A$5:$G$142,7,FALSE)),"TBD",VLOOKUP(LEFT(A18,3),'6. EMS-Omnia mapping'!$A$5:$G$142,7,FALSE))</f>
        <v>TBD</v>
      </c>
      <c r="H18" s="35"/>
      <c r="I18" s="35" t="str">
        <f>IF(ISNA(VLOOKUP(LEFT($A18,3),'6. EMS-Omnia mapping'!$A$5:$A$142,3,FALSE)),"TBD",VLOOKUP(LEFT($A18,3),'6. EMS-Omnia mapping'!$A$5:$E$142,3,FALSE))</f>
        <v>TBD</v>
      </c>
      <c r="J18" s="35" t="str">
        <f>IF(ISNA(VLOOKUP(LEFT($A18,3),'6. EMS-Omnia mapping'!$A$5:$A$142,5,FALSE)),"TBD",VLOOKUP(LEFT($A18,3),'6. EMS-Omnia mapping'!$A$5:$E$142,5,FALSE))</f>
        <v>TBD</v>
      </c>
      <c r="K18" s="7"/>
      <c r="L18" s="68"/>
    </row>
    <row r="19" spans="1:12" s="5" customFormat="1">
      <c r="A19" s="68"/>
      <c r="B19" s="69"/>
      <c r="C19" s="69"/>
      <c r="D19" s="69"/>
      <c r="E19" s="68"/>
      <c r="F19" s="82"/>
      <c r="G19" s="9" t="str">
        <f>IF(ISNA(VLOOKUP(LEFT(A19,3),'6. EMS-Omnia mapping'!$A$5:$G$142,7,FALSE)),"TBD",VLOOKUP(LEFT(A19,3),'6. EMS-Omnia mapping'!$A$5:$G$142,7,FALSE))</f>
        <v>TBD</v>
      </c>
      <c r="H19" s="35"/>
      <c r="I19" s="35" t="str">
        <f>IF(ISNA(VLOOKUP(LEFT($A19,3),'6. EMS-Omnia mapping'!$A$5:$A$142,3,FALSE)),"TBD",VLOOKUP(LEFT($A19,3),'6. EMS-Omnia mapping'!$A$5:$E$142,3,FALSE))</f>
        <v>TBD</v>
      </c>
      <c r="J19" s="35" t="str">
        <f>IF(ISNA(VLOOKUP(LEFT($A19,3),'6. EMS-Omnia mapping'!$A$5:$A$142,5,FALSE)),"TBD",VLOOKUP(LEFT($A19,3),'6. EMS-Omnia mapping'!$A$5:$E$142,5,FALSE))</f>
        <v>TBD</v>
      </c>
      <c r="K19" s="7"/>
      <c r="L19" s="68"/>
    </row>
    <row r="20" spans="1:12" s="5" customFormat="1">
      <c r="A20" s="68"/>
      <c r="B20" s="69"/>
      <c r="C20" s="69"/>
      <c r="D20" s="69"/>
      <c r="E20" s="68"/>
      <c r="F20" s="82"/>
      <c r="G20" s="9" t="str">
        <f>IF(ISNA(VLOOKUP(LEFT(A20,3),'6. EMS-Omnia mapping'!$A$5:$G$142,7,FALSE)),"TBD",VLOOKUP(LEFT(A20,3),'6. EMS-Omnia mapping'!$A$5:$G$142,7,FALSE))</f>
        <v>TBD</v>
      </c>
      <c r="H20" s="35"/>
      <c r="I20" s="35" t="str">
        <f>IF(ISNA(VLOOKUP(LEFT($A20,3),'6. EMS-Omnia mapping'!$A$5:$A$142,3,FALSE)),"TBD",VLOOKUP(LEFT($A20,3),'6. EMS-Omnia mapping'!$A$5:$E$142,3,FALSE))</f>
        <v>TBD</v>
      </c>
      <c r="J20" s="35" t="str">
        <f>IF(ISNA(VLOOKUP(LEFT($A20,3),'6. EMS-Omnia mapping'!$A$5:$A$142,5,FALSE)),"TBD",VLOOKUP(LEFT($A20,3),'6. EMS-Omnia mapping'!$A$5:$E$142,5,FALSE))</f>
        <v>TBD</v>
      </c>
      <c r="K20" s="7"/>
      <c r="L20" s="68"/>
    </row>
    <row r="21" spans="1:12" s="5" customFormat="1">
      <c r="A21" s="68"/>
      <c r="B21" s="69"/>
      <c r="C21" s="69"/>
      <c r="D21" s="69"/>
      <c r="E21" s="68"/>
      <c r="F21" s="82"/>
      <c r="G21" s="9" t="str">
        <f>IF(ISNA(VLOOKUP(LEFT(A21,3),'6. EMS-Omnia mapping'!$A$5:$G$142,7,FALSE)),"TBD",VLOOKUP(LEFT(A21,3),'6. EMS-Omnia mapping'!$A$5:$G$142,7,FALSE))</f>
        <v>TBD</v>
      </c>
      <c r="H21" s="35"/>
      <c r="I21" s="35" t="str">
        <f>IF(ISNA(VLOOKUP(LEFT($A21,3),'6. EMS-Omnia mapping'!$A$5:$A$142,3,FALSE)),"TBD",VLOOKUP(LEFT($A21,3),'6. EMS-Omnia mapping'!$A$5:$E$142,3,FALSE))</f>
        <v>TBD</v>
      </c>
      <c r="J21" s="35" t="str">
        <f>IF(ISNA(VLOOKUP(LEFT($A21,3),'6. EMS-Omnia mapping'!$A$5:$A$142,5,FALSE)),"TBD",VLOOKUP(LEFT($A21,3),'6. EMS-Omnia mapping'!$A$5:$E$142,5,FALSE))</f>
        <v>TBD</v>
      </c>
      <c r="K21" s="7"/>
      <c r="L21" s="68"/>
    </row>
    <row r="22" spans="1:12" s="5" customFormat="1">
      <c r="A22" s="68"/>
      <c r="B22" s="69"/>
      <c r="C22" s="69"/>
      <c r="D22" s="69"/>
      <c r="E22" s="68"/>
      <c r="F22" s="82"/>
      <c r="G22" s="9" t="str">
        <f>IF(ISNA(VLOOKUP(LEFT(A22,3),'6. EMS-Omnia mapping'!$A$5:$G$142,7,FALSE)),"TBD",VLOOKUP(LEFT(A22,3),'6. EMS-Omnia mapping'!$A$5:$G$142,7,FALSE))</f>
        <v>TBD</v>
      </c>
      <c r="H22" s="35"/>
      <c r="I22" s="35" t="str">
        <f>IF(ISNA(VLOOKUP(LEFT($A22,3),'6. EMS-Omnia mapping'!$A$5:$A$142,3,FALSE)),"TBD",VLOOKUP(LEFT($A22,3),'6. EMS-Omnia mapping'!$A$5:$E$142,3,FALSE))</f>
        <v>TBD</v>
      </c>
      <c r="J22" s="35" t="str">
        <f>IF(ISNA(VLOOKUP(LEFT($A22,3),'6. EMS-Omnia mapping'!$A$5:$A$142,5,FALSE)),"TBD",VLOOKUP(LEFT($A22,3),'6. EMS-Omnia mapping'!$A$5:$E$142,5,FALSE))</f>
        <v>TBD</v>
      </c>
      <c r="K22" s="7"/>
      <c r="L22" s="68"/>
    </row>
    <row r="23" spans="1:12" s="5" customFormat="1">
      <c r="A23" s="68"/>
      <c r="B23" s="69"/>
      <c r="C23" s="69"/>
      <c r="D23" s="69"/>
      <c r="E23" s="68"/>
      <c r="F23" s="82"/>
      <c r="G23" s="9" t="str">
        <f>IF(ISNA(VLOOKUP(LEFT(A23,3),'6. EMS-Omnia mapping'!$A$5:$G$142,7,FALSE)),"TBD",VLOOKUP(LEFT(A23,3),'6. EMS-Omnia mapping'!$A$5:$G$142,7,FALSE))</f>
        <v>TBD</v>
      </c>
      <c r="H23" s="35"/>
      <c r="I23" s="35" t="str">
        <f>IF(ISNA(VLOOKUP(LEFT($A23,3),'6. EMS-Omnia mapping'!$A$5:$A$142,3,FALSE)),"TBD",VLOOKUP(LEFT($A23,3),'6. EMS-Omnia mapping'!$A$5:$E$142,3,FALSE))</f>
        <v>TBD</v>
      </c>
      <c r="J23" s="35" t="str">
        <f>IF(ISNA(VLOOKUP(LEFT($A23,3),'6. EMS-Omnia mapping'!$A$5:$A$142,5,FALSE)),"TBD",VLOOKUP(LEFT($A23,3),'6. EMS-Omnia mapping'!$A$5:$E$142,5,FALSE))</f>
        <v>TBD</v>
      </c>
      <c r="K23" s="35"/>
      <c r="L23" s="68"/>
    </row>
    <row r="24" spans="1:12" s="5" customFormat="1">
      <c r="A24" s="68"/>
      <c r="B24" s="69"/>
      <c r="C24" s="69"/>
      <c r="D24" s="69"/>
      <c r="E24" s="68"/>
      <c r="F24" s="82"/>
      <c r="G24" s="9" t="str">
        <f>IF(ISNA(VLOOKUP(LEFT(A24,3),'6. EMS-Omnia mapping'!$A$5:$G$142,7,FALSE)),"TBD",VLOOKUP(LEFT(A24,3),'6. EMS-Omnia mapping'!$A$5:$G$142,7,FALSE))</f>
        <v>TBD</v>
      </c>
      <c r="H24" s="35"/>
      <c r="I24" s="35" t="str">
        <f>IF(ISNA(VLOOKUP(LEFT($A24,3),'6. EMS-Omnia mapping'!$A$5:$A$142,3,FALSE)),"TBD",VLOOKUP(LEFT($A24,3),'6. EMS-Omnia mapping'!$A$5:$E$142,3,FALSE))</f>
        <v>TBD</v>
      </c>
      <c r="J24" s="35" t="str">
        <f>IF(ISNA(VLOOKUP(LEFT($A24,3),'6. EMS-Omnia mapping'!$A$5:$A$142,5,FALSE)),"TBD",VLOOKUP(LEFT($A24,3),'6. EMS-Omnia mapping'!$A$5:$E$142,5,FALSE))</f>
        <v>TBD</v>
      </c>
      <c r="K24" s="7"/>
      <c r="L24" s="68"/>
    </row>
    <row r="25" spans="1:12" s="5" customFormat="1">
      <c r="A25" s="68"/>
      <c r="B25" s="69"/>
      <c r="C25" s="69"/>
      <c r="D25" s="69"/>
      <c r="E25" s="68"/>
      <c r="F25" s="82"/>
      <c r="G25" s="9" t="str">
        <f>IF(ISNA(VLOOKUP(LEFT(A25,3),'6. EMS-Omnia mapping'!$A$5:$G$142,7,FALSE)),"TBD",VLOOKUP(LEFT(A25,3),'6. EMS-Omnia mapping'!$A$5:$G$142,7,FALSE))</f>
        <v>TBD</v>
      </c>
      <c r="H25" s="35"/>
      <c r="I25" s="35" t="str">
        <f>IF(ISNA(VLOOKUP(LEFT($A25,3),'6. EMS-Omnia mapping'!$A$5:$A$142,3,FALSE)),"TBD",VLOOKUP(LEFT($A25,3),'6. EMS-Omnia mapping'!$A$5:$E$142,3,FALSE))</f>
        <v>TBD</v>
      </c>
      <c r="J25" s="35" t="str">
        <f>IF(ISNA(VLOOKUP(LEFT($A25,3),'6. EMS-Omnia mapping'!$A$5:$A$142,5,FALSE)),"TBD",VLOOKUP(LEFT($A25,3),'6. EMS-Omnia mapping'!$A$5:$E$142,5,FALSE))</f>
        <v>TBD</v>
      </c>
      <c r="K25" s="7"/>
      <c r="L25" s="68"/>
    </row>
    <row r="26" spans="1:12" s="5" customFormat="1">
      <c r="A26" s="68"/>
      <c r="B26" s="69"/>
      <c r="C26" s="69"/>
      <c r="D26" s="69"/>
      <c r="E26" s="68"/>
      <c r="F26" s="82"/>
      <c r="G26" s="9" t="str">
        <f>IF(ISNA(VLOOKUP(LEFT(A26,3),'6. EMS-Omnia mapping'!$A$5:$G$142,7,FALSE)),"TBD",VLOOKUP(LEFT(A26,3),'6. EMS-Omnia mapping'!$A$5:$G$142,7,FALSE))</f>
        <v>TBD</v>
      </c>
      <c r="H26" s="35"/>
      <c r="I26" s="35" t="str">
        <f>IF(ISNA(VLOOKUP(LEFT($A26,3),'6. EMS-Omnia mapping'!$A$5:$A$142,3,FALSE)),"TBD",VLOOKUP(LEFT($A26,3),'6. EMS-Omnia mapping'!$A$5:$E$142,3,FALSE))</f>
        <v>TBD</v>
      </c>
      <c r="J26" s="35" t="str">
        <f>IF(ISNA(VLOOKUP(LEFT($A26,3),'6. EMS-Omnia mapping'!$A$5:$A$142,5,FALSE)),"TBD",VLOOKUP(LEFT($A26,3),'6. EMS-Omnia mapping'!$A$5:$E$142,5,FALSE))</f>
        <v>TBD</v>
      </c>
      <c r="K26" s="7"/>
      <c r="L26" s="68"/>
    </row>
    <row r="27" spans="1:12" s="5" customFormat="1">
      <c r="A27" s="68"/>
      <c r="B27" s="69"/>
      <c r="C27" s="69"/>
      <c r="D27" s="69"/>
      <c r="E27" s="68"/>
      <c r="F27" s="82"/>
      <c r="G27" s="9" t="str">
        <f>IF(ISNA(VLOOKUP(LEFT(A27,3),'6. EMS-Omnia mapping'!$A$5:$G$142,7,FALSE)),"TBD",VLOOKUP(LEFT(A27,3),'6. EMS-Omnia mapping'!$A$5:$G$142,7,FALSE))</f>
        <v>TBD</v>
      </c>
      <c r="H27" s="35"/>
      <c r="I27" s="35" t="str">
        <f>IF(ISNA(VLOOKUP(LEFT($A27,3),'6. EMS-Omnia mapping'!$A$5:$A$142,3,FALSE)),"TBD",VLOOKUP(LEFT($A27,3),'6. EMS-Omnia mapping'!$A$5:$E$142,3,FALSE))</f>
        <v>TBD</v>
      </c>
      <c r="J27" s="35" t="str">
        <f>IF(ISNA(VLOOKUP(LEFT($A27,3),'6. EMS-Omnia mapping'!$A$5:$A$142,5,FALSE)),"TBD",VLOOKUP(LEFT($A27,3),'6. EMS-Omnia mapping'!$A$5:$E$142,5,FALSE))</f>
        <v>TBD</v>
      </c>
      <c r="K27" s="7"/>
      <c r="L27" s="68"/>
    </row>
    <row r="28" spans="1:12" s="5" customFormat="1">
      <c r="A28" s="68"/>
      <c r="B28" s="69"/>
      <c r="C28" s="69"/>
      <c r="D28" s="69"/>
      <c r="E28" s="68"/>
      <c r="F28" s="82"/>
      <c r="G28" s="9" t="str">
        <f>IF(ISNA(VLOOKUP(LEFT(A28,3),'6. EMS-Omnia mapping'!$A$5:$G$142,7,FALSE)),"TBD",VLOOKUP(LEFT(A28,3),'6. EMS-Omnia mapping'!$A$5:$G$142,7,FALSE))</f>
        <v>TBD</v>
      </c>
      <c r="H28" s="35"/>
      <c r="I28" s="35" t="str">
        <f>IF(ISNA(VLOOKUP(LEFT($A28,3),'6. EMS-Omnia mapping'!$A$5:$A$142,3,FALSE)),"TBD",VLOOKUP(LEFT($A28,3),'6. EMS-Omnia mapping'!$A$5:$E$142,3,FALSE))</f>
        <v>TBD</v>
      </c>
      <c r="J28" s="35" t="str">
        <f>IF(ISNA(VLOOKUP(LEFT($A28,3),'6. EMS-Omnia mapping'!$A$5:$A$142,5,FALSE)),"TBD",VLOOKUP(LEFT($A28,3),'6. EMS-Omnia mapping'!$A$5:$E$142,5,FALSE))</f>
        <v>TBD</v>
      </c>
      <c r="K28" s="7"/>
      <c r="L28" s="68"/>
    </row>
    <row r="29" spans="1:12" s="5" customFormat="1">
      <c r="A29" s="68"/>
      <c r="B29" s="69"/>
      <c r="C29" s="69"/>
      <c r="D29" s="69"/>
      <c r="E29" s="68"/>
      <c r="F29" s="82"/>
      <c r="G29" s="9" t="str">
        <f>IF(ISNA(VLOOKUP(LEFT(A29,3),'6. EMS-Omnia mapping'!$A$5:$G$142,7,FALSE)),"TBD",VLOOKUP(LEFT(A29,3),'6. EMS-Omnia mapping'!$A$5:$G$142,7,FALSE))</f>
        <v>TBD</v>
      </c>
      <c r="H29" s="35"/>
      <c r="I29" s="35" t="str">
        <f>IF(ISNA(VLOOKUP(LEFT($A29,3),'6. EMS-Omnia mapping'!$A$5:$A$142,3,FALSE)),"TBD",VLOOKUP(LEFT($A29,3),'6. EMS-Omnia mapping'!$A$5:$E$142,3,FALSE))</f>
        <v>TBD</v>
      </c>
      <c r="J29" s="35" t="str">
        <f>IF(ISNA(VLOOKUP(LEFT($A29,3),'6. EMS-Omnia mapping'!$A$5:$A$142,5,FALSE)),"TBD",VLOOKUP(LEFT($A29,3),'6. EMS-Omnia mapping'!$A$5:$E$142,5,FALSE))</f>
        <v>TBD</v>
      </c>
      <c r="K29" s="7"/>
      <c r="L29" s="68"/>
    </row>
    <row r="30" spans="1:12">
      <c r="A30" s="68"/>
      <c r="B30" s="69"/>
      <c r="C30" s="69"/>
      <c r="D30" s="69"/>
      <c r="E30" s="68"/>
      <c r="F30" s="82"/>
      <c r="G30" s="9" t="str">
        <f>IF(ISNA(VLOOKUP(LEFT(A30,3),'6. EMS-Omnia mapping'!$A$5:$G$142,7,FALSE)),"TBD",VLOOKUP(LEFT(A30,3),'6. EMS-Omnia mapping'!$A$5:$G$142,7,FALSE))</f>
        <v>TBD</v>
      </c>
      <c r="H30" s="35"/>
      <c r="I30" s="35" t="str">
        <f>IF(ISNA(VLOOKUP(LEFT($A30,3),'6. EMS-Omnia mapping'!$A$5:$A$142,3,FALSE)),"TBD",VLOOKUP(LEFT($A30,3),'6. EMS-Omnia mapping'!$A$5:$E$142,3,FALSE))</f>
        <v>TBD</v>
      </c>
      <c r="J30" s="35" t="str">
        <f>IF(ISNA(VLOOKUP(LEFT($A30,3),'6. EMS-Omnia mapping'!$A$5:$A$142,5,FALSE)),"TBD",VLOOKUP(LEFT($A30,3),'6. EMS-Omnia mapping'!$A$5:$E$142,5,FALSE))</f>
        <v>TBD</v>
      </c>
      <c r="K30" s="7"/>
      <c r="L30" s="68"/>
    </row>
    <row r="31" spans="1:12">
      <c r="A31" s="68"/>
      <c r="B31" s="69"/>
      <c r="C31" s="69"/>
      <c r="D31" s="69"/>
      <c r="E31" s="68"/>
      <c r="F31" s="82"/>
      <c r="G31" s="9" t="str">
        <f>IF(ISNA(VLOOKUP(LEFT(A31,3),'6. EMS-Omnia mapping'!$A$5:$G$142,7,FALSE)),"TBD",VLOOKUP(LEFT(A31,3),'6. EMS-Omnia mapping'!$A$5:$G$142,7,FALSE))</f>
        <v>TBD</v>
      </c>
      <c r="H31" s="35"/>
      <c r="I31" s="35" t="str">
        <f>IF(ISNA(VLOOKUP(LEFT($A31,3),'6. EMS-Omnia mapping'!$A$5:$A$142,3,FALSE)),"TBD",VLOOKUP(LEFT($A31,3),'6. EMS-Omnia mapping'!$A$5:$E$142,3,FALSE))</f>
        <v>TBD</v>
      </c>
      <c r="J31" s="35" t="str">
        <f>IF(ISNA(VLOOKUP(LEFT($A31,3),'6. EMS-Omnia mapping'!$A$5:$A$142,5,FALSE)),"TBD",VLOOKUP(LEFT($A31,3),'6. EMS-Omnia mapping'!$A$5:$E$142,5,FALSE))</f>
        <v>TBD</v>
      </c>
      <c r="K31" s="7"/>
      <c r="L31" s="68"/>
    </row>
    <row r="32" spans="1:12">
      <c r="A32" s="68"/>
      <c r="B32" s="69"/>
      <c r="C32" s="69"/>
      <c r="D32" s="69"/>
      <c r="E32" s="68"/>
      <c r="F32" s="82"/>
      <c r="G32" s="9" t="str">
        <f>IF(ISNA(VLOOKUP(LEFT(A32,3),'6. EMS-Omnia mapping'!$A$5:$G$142,7,FALSE)),"TBD",VLOOKUP(LEFT(A32,3),'6. EMS-Omnia mapping'!$A$5:$G$142,7,FALSE))</f>
        <v>TBD</v>
      </c>
      <c r="H32" s="35"/>
      <c r="I32" s="35" t="str">
        <f>IF(ISNA(VLOOKUP(LEFT($A32,3),'6. EMS-Omnia mapping'!$A$5:$A$142,3,FALSE)),"TBD",VLOOKUP(LEFT($A32,3),'6. EMS-Omnia mapping'!$A$5:$E$142,3,FALSE))</f>
        <v>TBD</v>
      </c>
      <c r="J32" s="35" t="str">
        <f>IF(ISNA(VLOOKUP(LEFT($A32,3),'6. EMS-Omnia mapping'!$A$5:$A$142,5,FALSE)),"TBD",VLOOKUP(LEFT($A32,3),'6. EMS-Omnia mapping'!$A$5:$E$142,5,FALSE))</f>
        <v>TBD</v>
      </c>
      <c r="K32" s="7"/>
      <c r="L32" s="68"/>
    </row>
    <row r="33" spans="1:12">
      <c r="A33" s="68"/>
      <c r="B33" s="69"/>
      <c r="C33" s="69"/>
      <c r="D33" s="69"/>
      <c r="E33" s="68"/>
      <c r="F33" s="82"/>
      <c r="G33" s="9" t="str">
        <f>IF(ISNA(VLOOKUP(LEFT(A33,3),'6. EMS-Omnia mapping'!$A$5:$G$142,7,FALSE)),"TBD",VLOOKUP(LEFT(A33,3),'6. EMS-Omnia mapping'!$A$5:$G$142,7,FALSE))</f>
        <v>TBD</v>
      </c>
      <c r="H33" s="35"/>
      <c r="I33" s="35" t="str">
        <f>IF(ISNA(VLOOKUP(LEFT($A33,3),'6. EMS-Omnia mapping'!$A$5:$A$142,3,FALSE)),"TBD",VLOOKUP(LEFT($A33,3),'6. EMS-Omnia mapping'!$A$5:$E$142,3,FALSE))</f>
        <v>TBD</v>
      </c>
      <c r="J33" s="35" t="str">
        <f>IF(ISNA(VLOOKUP(LEFT($A33,3),'6. EMS-Omnia mapping'!$A$5:$A$142,5,FALSE)),"TBD",VLOOKUP(LEFT($A33,3),'6. EMS-Omnia mapping'!$A$5:$E$142,5,FALSE))</f>
        <v>TBD</v>
      </c>
      <c r="K33" s="7"/>
      <c r="L33" s="68"/>
    </row>
    <row r="34" spans="1:12">
      <c r="A34" s="68"/>
      <c r="B34" s="69"/>
      <c r="C34" s="69"/>
      <c r="D34" s="69"/>
      <c r="E34" s="68"/>
      <c r="F34" s="82"/>
      <c r="G34" s="9" t="str">
        <f>IF(ISNA(VLOOKUP(LEFT(A34,3),'6. EMS-Omnia mapping'!$A$5:$G$142,7,FALSE)),"TBD",VLOOKUP(LEFT(A34,3),'6. EMS-Omnia mapping'!$A$5:$G$142,7,FALSE))</f>
        <v>TBD</v>
      </c>
      <c r="H34" s="35"/>
      <c r="I34" s="35" t="str">
        <f>IF(ISNA(VLOOKUP(LEFT($A34,3),'6. EMS-Omnia mapping'!$A$5:$A$142,3,FALSE)),"TBD",VLOOKUP(LEFT($A34,3),'6. EMS-Omnia mapping'!$A$5:$E$142,3,FALSE))</f>
        <v>TBD</v>
      </c>
      <c r="J34" s="35" t="str">
        <f>IF(ISNA(VLOOKUP(LEFT($A34,3),'6. EMS-Omnia mapping'!$A$5:$A$142,5,FALSE)),"TBD",VLOOKUP(LEFT($A34,3),'6. EMS-Omnia mapping'!$A$5:$E$142,5,FALSE))</f>
        <v>TBD</v>
      </c>
      <c r="K34" s="7"/>
      <c r="L34" s="68"/>
    </row>
    <row r="35" spans="1:12">
      <c r="A35" s="68"/>
      <c r="B35" s="69"/>
      <c r="C35" s="69"/>
      <c r="D35" s="69"/>
      <c r="E35" s="68"/>
      <c r="F35" s="82"/>
      <c r="G35" s="9" t="str">
        <f>IF(ISNA(VLOOKUP(LEFT(A35,3),'6. EMS-Omnia mapping'!$A$5:$G$142,7,FALSE)),"TBD",VLOOKUP(LEFT(A35,3),'6. EMS-Omnia mapping'!$A$5:$G$142,7,FALSE))</f>
        <v>TBD</v>
      </c>
      <c r="H35" s="35"/>
      <c r="I35" s="35" t="str">
        <f>IF(ISNA(VLOOKUP(LEFT($A35,3),'6. EMS-Omnia mapping'!$A$5:$A$142,3,FALSE)),"TBD",VLOOKUP(LEFT($A35,3),'6. EMS-Omnia mapping'!$A$5:$E$142,3,FALSE))</f>
        <v>TBD</v>
      </c>
      <c r="J35" s="35" t="str">
        <f>IF(ISNA(VLOOKUP(LEFT($A35,3),'6. EMS-Omnia mapping'!$A$5:$A$142,5,FALSE)),"TBD",VLOOKUP(LEFT($A35,3),'6. EMS-Omnia mapping'!$A$5:$E$142,5,FALSE))</f>
        <v>TBD</v>
      </c>
      <c r="K35" s="7"/>
      <c r="L35" s="68"/>
    </row>
    <row r="36" spans="1:12">
      <c r="A36" s="68"/>
      <c r="B36" s="69"/>
      <c r="C36" s="69"/>
      <c r="D36" s="69"/>
      <c r="E36" s="68"/>
      <c r="F36" s="82"/>
      <c r="G36" s="9" t="str">
        <f>IF(ISNA(VLOOKUP(LEFT(A36,3),'6. EMS-Omnia mapping'!$A$5:$G$142,7,FALSE)),"TBD",VLOOKUP(LEFT(A36,3),'6. EMS-Omnia mapping'!$A$5:$G$142,7,FALSE))</f>
        <v>TBD</v>
      </c>
      <c r="H36" s="35"/>
      <c r="I36" s="35" t="str">
        <f>IF(ISNA(VLOOKUP(LEFT($A36,3),'6. EMS-Omnia mapping'!$A$5:$A$142,3,FALSE)),"TBD",VLOOKUP(LEFT($A36,3),'6. EMS-Omnia mapping'!$A$5:$E$142,3,FALSE))</f>
        <v>TBD</v>
      </c>
      <c r="J36" s="35" t="str">
        <f>IF(ISNA(VLOOKUP(LEFT($A36,3),'6. EMS-Omnia mapping'!$A$5:$A$142,5,FALSE)),"TBD",VLOOKUP(LEFT($A36,3),'6. EMS-Omnia mapping'!$A$5:$E$142,5,FALSE))</f>
        <v>TBD</v>
      </c>
      <c r="K36" s="7"/>
      <c r="L36" s="68"/>
    </row>
    <row r="37" spans="1:12">
      <c r="A37" s="68"/>
      <c r="B37" s="69"/>
      <c r="C37" s="69"/>
      <c r="D37" s="69"/>
      <c r="E37" s="68"/>
      <c r="F37" s="82"/>
      <c r="G37" s="9" t="str">
        <f>IF(ISNA(VLOOKUP(LEFT(A37,3),'6. EMS-Omnia mapping'!$A$5:$G$142,7,FALSE)),"TBD",VLOOKUP(LEFT(A37,3),'6. EMS-Omnia mapping'!$A$5:$G$142,7,FALSE))</f>
        <v>TBD</v>
      </c>
      <c r="H37" s="35"/>
      <c r="I37" s="35" t="str">
        <f>IF(ISNA(VLOOKUP(LEFT($A37,3),'6. EMS-Omnia mapping'!$A$5:$A$142,3,FALSE)),"TBD",VLOOKUP(LEFT($A37,3),'6. EMS-Omnia mapping'!$A$5:$E$142,3,FALSE))</f>
        <v>TBD</v>
      </c>
      <c r="J37" s="35" t="str">
        <f>IF(ISNA(VLOOKUP(LEFT($A37,3),'6. EMS-Omnia mapping'!$A$5:$A$142,5,FALSE)),"TBD",VLOOKUP(LEFT($A37,3),'6. EMS-Omnia mapping'!$A$5:$E$142,5,FALSE))</f>
        <v>TBD</v>
      </c>
      <c r="K37" s="7"/>
      <c r="L37" s="68"/>
    </row>
    <row r="38" spans="1:12">
      <c r="A38" s="68"/>
      <c r="B38" s="69"/>
      <c r="C38" s="69"/>
      <c r="D38" s="69"/>
      <c r="E38" s="68"/>
      <c r="F38" s="82"/>
      <c r="G38" s="9" t="str">
        <f>IF(ISNA(VLOOKUP(LEFT(A38,3),'6. EMS-Omnia mapping'!$A$5:$G$142,7,FALSE)),"TBD",VLOOKUP(LEFT(A38,3),'6. EMS-Omnia mapping'!$A$5:$G$142,7,FALSE))</f>
        <v>TBD</v>
      </c>
      <c r="H38" s="35"/>
      <c r="I38" s="35" t="str">
        <f>IF(ISNA(VLOOKUP(LEFT($A38,3),'6. EMS-Omnia mapping'!$A$5:$A$142,3,FALSE)),"TBD",VLOOKUP(LEFT($A38,3),'6. EMS-Omnia mapping'!$A$5:$E$142,3,FALSE))</f>
        <v>TBD</v>
      </c>
      <c r="J38" s="35" t="str">
        <f>IF(ISNA(VLOOKUP(LEFT($A38,3),'6. EMS-Omnia mapping'!$A$5:$A$142,5,FALSE)),"TBD",VLOOKUP(LEFT($A38,3),'6. EMS-Omnia mapping'!$A$5:$E$142,5,FALSE))</f>
        <v>TBD</v>
      </c>
      <c r="K38" s="7"/>
      <c r="L38" s="68"/>
    </row>
    <row r="39" spans="1:12">
      <c r="A39" s="68"/>
      <c r="B39" s="69"/>
      <c r="C39" s="69"/>
      <c r="D39" s="69"/>
      <c r="E39" s="68"/>
      <c r="F39" s="82"/>
      <c r="G39" s="9" t="str">
        <f>IF(ISNA(VLOOKUP(LEFT(A39,3),'6. EMS-Omnia mapping'!$A$5:$G$142,7,FALSE)),"TBD",VLOOKUP(LEFT(A39,3),'6. EMS-Omnia mapping'!$A$5:$G$142,7,FALSE))</f>
        <v>TBD</v>
      </c>
      <c r="H39" s="35"/>
      <c r="I39" s="35" t="str">
        <f>IF(ISNA(VLOOKUP(LEFT($A39,3),'6. EMS-Omnia mapping'!$A$5:$A$142,3,FALSE)),"TBD",VLOOKUP(LEFT($A39,3),'6. EMS-Omnia mapping'!$A$5:$E$142,3,FALSE))</f>
        <v>TBD</v>
      </c>
      <c r="J39" s="35" t="str">
        <f>IF(ISNA(VLOOKUP(LEFT($A39,3),'6. EMS-Omnia mapping'!$A$5:$A$142,5,FALSE)),"TBD",VLOOKUP(LEFT($A39,3),'6. EMS-Omnia mapping'!$A$5:$E$142,5,FALSE))</f>
        <v>TBD</v>
      </c>
      <c r="K39" s="7"/>
      <c r="L39" s="68"/>
    </row>
    <row r="40" spans="1:12">
      <c r="A40" s="68"/>
      <c r="B40" s="69"/>
      <c r="C40" s="69"/>
      <c r="D40" s="69"/>
      <c r="E40" s="68"/>
      <c r="F40" s="82"/>
      <c r="G40" s="9" t="str">
        <f>IF(ISNA(VLOOKUP(LEFT(A40,3),'6. EMS-Omnia mapping'!$A$5:$G$142,7,FALSE)),"TBD",VLOOKUP(LEFT(A40,3),'6. EMS-Omnia mapping'!$A$5:$G$142,7,FALSE))</f>
        <v>TBD</v>
      </c>
      <c r="H40" s="35"/>
      <c r="I40" s="35" t="str">
        <f>IF(ISNA(VLOOKUP(LEFT($A40,3),'6. EMS-Omnia mapping'!$A$5:$A$142,3,FALSE)),"TBD",VLOOKUP(LEFT($A40,3),'6. EMS-Omnia mapping'!$A$5:$E$142,3,FALSE))</f>
        <v>TBD</v>
      </c>
      <c r="J40" s="35" t="str">
        <f>IF(ISNA(VLOOKUP(LEFT($A40,3),'6. EMS-Omnia mapping'!$A$5:$A$142,5,FALSE)),"TBD",VLOOKUP(LEFT($A40,3),'6. EMS-Omnia mapping'!$A$5:$E$142,5,FALSE))</f>
        <v>TBD</v>
      </c>
      <c r="K40" s="7"/>
      <c r="L40" s="68"/>
    </row>
    <row r="41" spans="1:12">
      <c r="A41" s="68"/>
      <c r="B41" s="69"/>
      <c r="C41" s="69"/>
      <c r="D41" s="69"/>
      <c r="E41" s="68"/>
      <c r="F41" s="82"/>
      <c r="G41" s="9" t="str">
        <f>IF(ISNA(VLOOKUP(LEFT(A41,3),'6. EMS-Omnia mapping'!$A$5:$G$142,7,FALSE)),"TBD",VLOOKUP(LEFT(A41,3),'6. EMS-Omnia mapping'!$A$5:$G$142,7,FALSE))</f>
        <v>TBD</v>
      </c>
      <c r="H41" s="35"/>
      <c r="I41" s="35" t="str">
        <f>IF(ISNA(VLOOKUP(LEFT($A41,3),'6. EMS-Omnia mapping'!$A$5:$A$142,3,FALSE)),"TBD",VLOOKUP(LEFT($A41,3),'6. EMS-Omnia mapping'!$A$5:$E$142,3,FALSE))</f>
        <v>TBD</v>
      </c>
      <c r="J41" s="35" t="str">
        <f>IF(ISNA(VLOOKUP(LEFT($A41,3),'6. EMS-Omnia mapping'!$A$5:$A$142,5,FALSE)),"TBD",VLOOKUP(LEFT($A41,3),'6. EMS-Omnia mapping'!$A$5:$E$142,5,FALSE))</f>
        <v>TBD</v>
      </c>
      <c r="K41" s="7"/>
      <c r="L41" s="68"/>
    </row>
    <row r="42" spans="1:12">
      <c r="A42" s="68"/>
      <c r="B42" s="69"/>
      <c r="C42" s="69"/>
      <c r="D42" s="69"/>
      <c r="E42" s="68"/>
      <c r="F42" s="82"/>
      <c r="G42" s="9" t="str">
        <f>IF(ISNA(VLOOKUP(LEFT(A42,3),'6. EMS-Omnia mapping'!$A$5:$G$142,7,FALSE)),"TBD",VLOOKUP(LEFT(A42,3),'6. EMS-Omnia mapping'!$A$5:$G$142,7,FALSE))</f>
        <v>TBD</v>
      </c>
      <c r="H42" s="35"/>
      <c r="I42" s="35" t="str">
        <f>IF(ISNA(VLOOKUP(LEFT($A42,3),'6. EMS-Omnia mapping'!$A$5:$A$142,3,FALSE)),"TBD",VLOOKUP(LEFT($A42,3),'6. EMS-Omnia mapping'!$A$5:$E$142,3,FALSE))</f>
        <v>TBD</v>
      </c>
      <c r="J42" s="35" t="str">
        <f>IF(ISNA(VLOOKUP(LEFT($A42,3),'6. EMS-Omnia mapping'!$A$5:$A$142,5,FALSE)),"TBD",VLOOKUP(LEFT($A42,3),'6. EMS-Omnia mapping'!$A$5:$E$142,5,FALSE))</f>
        <v>TBD</v>
      </c>
      <c r="K42" s="7"/>
      <c r="L42" s="68"/>
    </row>
    <row r="43" spans="1:12">
      <c r="A43" s="68"/>
      <c r="B43" s="69"/>
      <c r="C43" s="69"/>
      <c r="D43" s="69"/>
      <c r="E43" s="68"/>
      <c r="F43" s="82"/>
      <c r="G43" s="9" t="str">
        <f>IF(ISNA(VLOOKUP(LEFT(A43,3),'6. EMS-Omnia mapping'!$A$5:$G$142,7,FALSE)),"TBD",VLOOKUP(LEFT(A43,3),'6. EMS-Omnia mapping'!$A$5:$G$142,7,FALSE))</f>
        <v>TBD</v>
      </c>
      <c r="H43" s="35"/>
      <c r="I43" s="35" t="str">
        <f>IF(ISNA(VLOOKUP(LEFT($A43,3),'6. EMS-Omnia mapping'!$A$5:$A$142,3,FALSE)),"TBD",VLOOKUP(LEFT($A43,3),'6. EMS-Omnia mapping'!$A$5:$E$142,3,FALSE))</f>
        <v>TBD</v>
      </c>
      <c r="J43" s="35" t="str">
        <f>IF(ISNA(VLOOKUP(LEFT($A43,3),'6. EMS-Omnia mapping'!$A$5:$A$142,5,FALSE)),"TBD",VLOOKUP(LEFT($A43,3),'6. EMS-Omnia mapping'!$A$5:$E$142,5,FALSE))</f>
        <v>TBD</v>
      </c>
      <c r="K43" s="7"/>
      <c r="L43" s="68"/>
    </row>
    <row r="44" spans="1:12">
      <c r="A44" s="68"/>
      <c r="B44" s="69"/>
      <c r="C44" s="69"/>
      <c r="D44" s="69"/>
      <c r="E44" s="68"/>
      <c r="F44" s="82"/>
      <c r="G44" s="9" t="str">
        <f>IF(ISNA(VLOOKUP(LEFT(A44,3),'6. EMS-Omnia mapping'!$A$5:$G$142,7,FALSE)),"TBD",VLOOKUP(LEFT(A44,3),'6. EMS-Omnia mapping'!$A$5:$G$142,7,FALSE))</f>
        <v>TBD</v>
      </c>
      <c r="H44" s="35"/>
      <c r="I44" s="35" t="str">
        <f>IF(ISNA(VLOOKUP(LEFT($A44,3),'6. EMS-Omnia mapping'!$A$5:$A$142,3,FALSE)),"TBD",VLOOKUP(LEFT($A44,3),'6. EMS-Omnia mapping'!$A$5:$E$142,3,FALSE))</f>
        <v>TBD</v>
      </c>
      <c r="J44" s="35" t="str">
        <f>IF(ISNA(VLOOKUP(LEFT($A44,3),'6. EMS-Omnia mapping'!$A$5:$A$142,5,FALSE)),"TBD",VLOOKUP(LEFT($A44,3),'6. EMS-Omnia mapping'!$A$5:$E$142,5,FALSE))</f>
        <v>TBD</v>
      </c>
      <c r="K44" s="7"/>
      <c r="L44" s="68"/>
    </row>
    <row r="45" spans="1:12">
      <c r="A45" s="68"/>
      <c r="B45" s="69"/>
      <c r="C45" s="69"/>
      <c r="D45" s="69"/>
      <c r="E45" s="68"/>
      <c r="F45" s="82"/>
      <c r="G45" s="9" t="str">
        <f>IF(ISNA(VLOOKUP(LEFT(A45,3),'6. EMS-Omnia mapping'!$A$5:$G$142,7,FALSE)),"TBD",VLOOKUP(LEFT(A45,3),'6. EMS-Omnia mapping'!$A$5:$G$142,7,FALSE))</f>
        <v>TBD</v>
      </c>
      <c r="H45" s="35"/>
      <c r="I45" s="35" t="str">
        <f>IF(ISNA(VLOOKUP(LEFT($A45,3),'6. EMS-Omnia mapping'!$A$5:$A$142,3,FALSE)),"TBD",VLOOKUP(LEFT($A45,3),'6. EMS-Omnia mapping'!$A$5:$E$142,3,FALSE))</f>
        <v>TBD</v>
      </c>
      <c r="J45" s="35" t="str">
        <f>IF(ISNA(VLOOKUP(LEFT($A45,3),'6. EMS-Omnia mapping'!$A$5:$A$142,5,FALSE)),"TBD",VLOOKUP(LEFT($A45,3),'6. EMS-Omnia mapping'!$A$5:$E$142,5,FALSE))</f>
        <v>TBD</v>
      </c>
      <c r="K45" s="7"/>
      <c r="L45" s="68"/>
    </row>
    <row r="46" spans="1:12">
      <c r="A46" s="68"/>
      <c r="B46" s="69"/>
      <c r="C46" s="69"/>
      <c r="D46" s="69"/>
      <c r="E46" s="68"/>
      <c r="F46" s="82"/>
      <c r="G46" s="9" t="str">
        <f>IF(ISNA(VLOOKUP(LEFT(A46,3),'6. EMS-Omnia mapping'!$A$5:$G$142,7,FALSE)),"TBD",VLOOKUP(LEFT(A46,3),'6. EMS-Omnia mapping'!$A$5:$G$142,7,FALSE))</f>
        <v>TBD</v>
      </c>
      <c r="H46" s="35"/>
      <c r="I46" s="35" t="str">
        <f>IF(ISNA(VLOOKUP(LEFT($A46,3),'6. EMS-Omnia mapping'!$A$5:$A$142,3,FALSE)),"TBD",VLOOKUP(LEFT($A46,3),'6. EMS-Omnia mapping'!$A$5:$E$142,3,FALSE))</f>
        <v>TBD</v>
      </c>
      <c r="J46" s="35" t="str">
        <f>IF(ISNA(VLOOKUP(LEFT($A46,3),'6. EMS-Omnia mapping'!$A$5:$A$142,5,FALSE)),"TBD",VLOOKUP(LEFT($A46,3),'6. EMS-Omnia mapping'!$A$5:$E$142,5,FALSE))</f>
        <v>TBD</v>
      </c>
      <c r="K46" s="7"/>
      <c r="L46" s="68"/>
    </row>
    <row r="47" spans="1:12">
      <c r="A47" s="68"/>
      <c r="B47" s="69"/>
      <c r="C47" s="69"/>
      <c r="D47" s="69"/>
      <c r="E47" s="68"/>
      <c r="F47" s="82"/>
      <c r="G47" s="9" t="str">
        <f>IF(ISNA(VLOOKUP(LEFT(A47,3),'6. EMS-Omnia mapping'!$A$5:$G$142,7,FALSE)),"TBD",VLOOKUP(LEFT(A47,3),'6. EMS-Omnia mapping'!$A$5:$G$142,7,FALSE))</f>
        <v>TBD</v>
      </c>
      <c r="H47" s="35"/>
      <c r="I47" s="35" t="str">
        <f>IF(ISNA(VLOOKUP(LEFT($A47,3),'6. EMS-Omnia mapping'!$A$5:$A$142,3,FALSE)),"TBD",VLOOKUP(LEFT($A47,3),'6. EMS-Omnia mapping'!$A$5:$E$142,3,FALSE))</f>
        <v>TBD</v>
      </c>
      <c r="J47" s="35" t="str">
        <f>IF(ISNA(VLOOKUP(LEFT($A47,3),'6. EMS-Omnia mapping'!$A$5:$A$142,5,FALSE)),"TBD",VLOOKUP(LEFT($A47,3),'6. EMS-Omnia mapping'!$A$5:$E$142,5,FALSE))</f>
        <v>TBD</v>
      </c>
      <c r="K47" s="7"/>
      <c r="L47" s="68"/>
    </row>
    <row r="48" spans="1:12">
      <c r="A48" s="68"/>
      <c r="B48" s="69"/>
      <c r="C48" s="69"/>
      <c r="D48" s="69"/>
      <c r="E48" s="68"/>
      <c r="F48" s="82"/>
      <c r="G48" s="9" t="str">
        <f>IF(ISNA(VLOOKUP(LEFT(A48,3),'6. EMS-Omnia mapping'!$A$5:$G$142,7,FALSE)),"TBD",VLOOKUP(LEFT(A48,3),'6. EMS-Omnia mapping'!$A$5:$G$142,7,FALSE))</f>
        <v>TBD</v>
      </c>
      <c r="H48" s="35"/>
      <c r="I48" s="35" t="str">
        <f>IF(ISNA(VLOOKUP(LEFT($A48,3),'6. EMS-Omnia mapping'!$A$5:$A$142,3,FALSE)),"TBD",VLOOKUP(LEFT($A48,3),'6. EMS-Omnia mapping'!$A$5:$E$142,3,FALSE))</f>
        <v>TBD</v>
      </c>
      <c r="J48" s="35" t="str">
        <f>IF(ISNA(VLOOKUP(LEFT($A48,3),'6. EMS-Omnia mapping'!$A$5:$A$142,5,FALSE)),"TBD",VLOOKUP(LEFT($A48,3),'6. EMS-Omnia mapping'!$A$5:$E$142,5,FALSE))</f>
        <v>TBD</v>
      </c>
      <c r="K48" s="7"/>
      <c r="L48" s="68"/>
    </row>
    <row r="49" spans="1:12">
      <c r="A49" s="68"/>
      <c r="B49" s="69"/>
      <c r="C49" s="69"/>
      <c r="D49" s="69"/>
      <c r="E49" s="68"/>
      <c r="F49" s="82"/>
      <c r="G49" s="9" t="str">
        <f>IF(ISNA(VLOOKUP(LEFT(A49,3),'6. EMS-Omnia mapping'!$A$5:$G$142,7,FALSE)),"TBD",VLOOKUP(LEFT(A49,3),'6. EMS-Omnia mapping'!$A$5:$G$142,7,FALSE))</f>
        <v>TBD</v>
      </c>
      <c r="H49" s="35"/>
      <c r="I49" s="35" t="str">
        <f>IF(ISNA(VLOOKUP(LEFT($A49,3),'6. EMS-Omnia mapping'!$A$5:$A$142,3,FALSE)),"TBD",VLOOKUP(LEFT($A49,3),'6. EMS-Omnia mapping'!$A$5:$E$142,3,FALSE))</f>
        <v>TBD</v>
      </c>
      <c r="J49" s="35" t="str">
        <f>IF(ISNA(VLOOKUP(LEFT($A49,3),'6. EMS-Omnia mapping'!$A$5:$A$142,5,FALSE)),"TBD",VLOOKUP(LEFT($A49,3),'6. EMS-Omnia mapping'!$A$5:$E$142,5,FALSE))</f>
        <v>TBD</v>
      </c>
      <c r="K49" s="7"/>
      <c r="L49" s="68"/>
    </row>
    <row r="50" spans="1:12">
      <c r="A50" s="68"/>
      <c r="B50" s="69"/>
      <c r="C50" s="69"/>
      <c r="D50" s="69"/>
      <c r="E50" s="68"/>
      <c r="F50" s="82"/>
      <c r="G50" s="9" t="str">
        <f>IF(ISNA(VLOOKUP(LEFT(A50,3),'6. EMS-Omnia mapping'!$A$5:$G$142,7,FALSE)),"TBD",VLOOKUP(LEFT(A50,3),'6. EMS-Omnia mapping'!$A$5:$G$142,7,FALSE))</f>
        <v>TBD</v>
      </c>
      <c r="H50" s="35"/>
      <c r="I50" s="35" t="str">
        <f>IF(ISNA(VLOOKUP(LEFT($A50,3),'6. EMS-Omnia mapping'!$A$5:$A$142,3,FALSE)),"TBD",VLOOKUP(LEFT($A50,3),'6. EMS-Omnia mapping'!$A$5:$E$142,3,FALSE))</f>
        <v>TBD</v>
      </c>
      <c r="J50" s="35" t="str">
        <f>IF(ISNA(VLOOKUP(LEFT($A50,3),'6. EMS-Omnia mapping'!$A$5:$A$142,5,FALSE)),"TBD",VLOOKUP(LEFT($A50,3),'6. EMS-Omnia mapping'!$A$5:$E$142,5,FALSE))</f>
        <v>TBD</v>
      </c>
      <c r="K50" s="7"/>
      <c r="L50" s="68"/>
    </row>
    <row r="51" spans="1:12">
      <c r="A51" s="68"/>
      <c r="B51" s="69"/>
      <c r="C51" s="69"/>
      <c r="D51" s="69"/>
      <c r="E51" s="68"/>
      <c r="F51" s="82"/>
      <c r="G51" s="9" t="str">
        <f>IF(ISNA(VLOOKUP(LEFT(A51,3),'6. EMS-Omnia mapping'!$A$5:$G$142,7,FALSE)),"TBD",VLOOKUP(LEFT(A51,3),'6. EMS-Omnia mapping'!$A$5:$G$142,7,FALSE))</f>
        <v>TBD</v>
      </c>
      <c r="H51" s="35"/>
      <c r="I51" s="35" t="str">
        <f>IF(ISNA(VLOOKUP(LEFT($A51,3),'6. EMS-Omnia mapping'!$A$5:$A$142,3,FALSE)),"TBD",VLOOKUP(LEFT($A51,3),'6. EMS-Omnia mapping'!$A$5:$E$142,3,FALSE))</f>
        <v>TBD</v>
      </c>
      <c r="J51" s="35" t="str">
        <f>IF(ISNA(VLOOKUP(LEFT($A51,3),'6. EMS-Omnia mapping'!$A$5:$A$142,5,FALSE)),"TBD",VLOOKUP(LEFT($A51,3),'6. EMS-Omnia mapping'!$A$5:$E$142,5,FALSE))</f>
        <v>TBD</v>
      </c>
      <c r="K51" s="7"/>
      <c r="L51" s="68"/>
    </row>
    <row r="52" spans="1:12">
      <c r="A52" s="68"/>
      <c r="B52" s="69"/>
      <c r="C52" s="69"/>
      <c r="D52" s="69"/>
      <c r="E52" s="68"/>
      <c r="F52" s="82"/>
      <c r="G52" s="9" t="str">
        <f>IF(ISNA(VLOOKUP(LEFT(A52,3),'6. EMS-Omnia mapping'!$A$5:$G$142,7,FALSE)),"TBD",VLOOKUP(LEFT(A52,3),'6. EMS-Omnia mapping'!$A$5:$G$142,7,FALSE))</f>
        <v>TBD</v>
      </c>
      <c r="H52" s="35"/>
      <c r="I52" s="35" t="str">
        <f>IF(ISNA(VLOOKUP(LEFT($A52,3),'6. EMS-Omnia mapping'!$A$5:$A$142,3,FALSE)),"TBD",VLOOKUP(LEFT($A52,3),'6. EMS-Omnia mapping'!$A$5:$E$142,3,FALSE))</f>
        <v>TBD</v>
      </c>
      <c r="J52" s="35" t="str">
        <f>IF(ISNA(VLOOKUP(LEFT($A52,3),'6. EMS-Omnia mapping'!$A$5:$A$142,5,FALSE)),"TBD",VLOOKUP(LEFT($A52,3),'6. EMS-Omnia mapping'!$A$5:$E$142,5,FALSE))</f>
        <v>TBD</v>
      </c>
      <c r="K52" s="7"/>
      <c r="L52" s="68"/>
    </row>
    <row r="53" spans="1:12">
      <c r="A53" s="68"/>
      <c r="B53" s="69"/>
      <c r="C53" s="69"/>
      <c r="D53" s="69"/>
      <c r="E53" s="68"/>
      <c r="F53" s="82"/>
      <c r="G53" s="9" t="str">
        <f>IF(ISNA(VLOOKUP(LEFT(A53,3),'6. EMS-Omnia mapping'!$A$5:$G$142,7,FALSE)),"TBD",VLOOKUP(LEFT(A53,3),'6. EMS-Omnia mapping'!$A$5:$G$142,7,FALSE))</f>
        <v>TBD</v>
      </c>
      <c r="H53" s="35"/>
      <c r="I53" s="35" t="str">
        <f>IF(ISNA(VLOOKUP(LEFT($A53,3),'6. EMS-Omnia mapping'!$A$5:$A$142,3,FALSE)),"TBD",VLOOKUP(LEFT($A53,3),'6. EMS-Omnia mapping'!$A$5:$E$142,3,FALSE))</f>
        <v>TBD</v>
      </c>
      <c r="J53" s="35" t="str">
        <f>IF(ISNA(VLOOKUP(LEFT($A53,3),'6. EMS-Omnia mapping'!$A$5:$A$142,5,FALSE)),"TBD",VLOOKUP(LEFT($A53,3),'6. EMS-Omnia mapping'!$A$5:$E$142,5,FALSE))</f>
        <v>TBD</v>
      </c>
      <c r="K53" s="7"/>
      <c r="L53" s="68"/>
    </row>
    <row r="54" spans="1:12">
      <c r="A54" s="68"/>
      <c r="B54" s="69"/>
      <c r="C54" s="69"/>
      <c r="D54" s="69"/>
      <c r="E54" s="68"/>
      <c r="F54" s="82"/>
      <c r="G54" s="9" t="str">
        <f>IF(ISNA(VLOOKUP(LEFT(A54,3),'6. EMS-Omnia mapping'!$A$5:$G$142,7,FALSE)),"TBD",VLOOKUP(LEFT(A54,3),'6. EMS-Omnia mapping'!$A$5:$G$142,7,FALSE))</f>
        <v>TBD</v>
      </c>
      <c r="H54" s="35"/>
      <c r="I54" s="35" t="str">
        <f>IF(ISNA(VLOOKUP(LEFT($A54,3),'6. EMS-Omnia mapping'!$A$5:$A$142,3,FALSE)),"TBD",VLOOKUP(LEFT($A54,3),'6. EMS-Omnia mapping'!$A$5:$E$142,3,FALSE))</f>
        <v>TBD</v>
      </c>
      <c r="J54" s="35" t="str">
        <f>IF(ISNA(VLOOKUP(LEFT($A54,3),'6. EMS-Omnia mapping'!$A$5:$A$142,5,FALSE)),"TBD",VLOOKUP(LEFT($A54,3),'6. EMS-Omnia mapping'!$A$5:$E$142,5,FALSE))</f>
        <v>TBD</v>
      </c>
      <c r="K54" s="7"/>
      <c r="L54" s="68"/>
    </row>
    <row r="55" spans="1:12">
      <c r="A55" s="68"/>
      <c r="B55" s="69"/>
      <c r="C55" s="69"/>
      <c r="D55" s="69"/>
      <c r="E55" s="68"/>
      <c r="F55" s="82"/>
      <c r="G55" s="9" t="str">
        <f>IF(ISNA(VLOOKUP(LEFT(A55,3),'6. EMS-Omnia mapping'!$A$5:$G$142,7,FALSE)),"TBD",VLOOKUP(LEFT(A55,3),'6. EMS-Omnia mapping'!$A$5:$G$142,7,FALSE))</f>
        <v>TBD</v>
      </c>
      <c r="H55" s="35"/>
      <c r="I55" s="35" t="str">
        <f>IF(ISNA(VLOOKUP(LEFT($A55,3),'6. EMS-Omnia mapping'!$A$5:$A$142,3,FALSE)),"TBD",VLOOKUP(LEFT($A55,3),'6. EMS-Omnia mapping'!$A$5:$E$142,3,FALSE))</f>
        <v>TBD</v>
      </c>
      <c r="J55" s="35" t="str">
        <f>IF(ISNA(VLOOKUP(LEFT($A55,3),'6. EMS-Omnia mapping'!$A$5:$A$142,5,FALSE)),"TBD",VLOOKUP(LEFT($A55,3),'6. EMS-Omnia mapping'!$A$5:$E$142,5,FALSE))</f>
        <v>TBD</v>
      </c>
      <c r="K55" s="7"/>
      <c r="L55" s="68"/>
    </row>
    <row r="56" spans="1:12">
      <c r="A56" s="68"/>
      <c r="B56" s="69"/>
      <c r="C56" s="69"/>
      <c r="D56" s="69"/>
      <c r="E56" s="68"/>
      <c r="F56" s="82"/>
      <c r="G56" s="9" t="str">
        <f>IF(ISNA(VLOOKUP(LEFT(A56,3),'6. EMS-Omnia mapping'!$A$5:$G$142,7,FALSE)),"TBD",VLOOKUP(LEFT(A56,3),'6. EMS-Omnia mapping'!$A$5:$G$142,7,FALSE))</f>
        <v>TBD</v>
      </c>
      <c r="H56" s="35"/>
      <c r="I56" s="35" t="str">
        <f>IF(ISNA(VLOOKUP(LEFT($A56,3),'6. EMS-Omnia mapping'!$A$5:$A$142,3,FALSE)),"TBD",VLOOKUP(LEFT($A56,3),'6. EMS-Omnia mapping'!$A$5:$E$142,3,FALSE))</f>
        <v>TBD</v>
      </c>
      <c r="J56" s="35" t="str">
        <f>IF(ISNA(VLOOKUP(LEFT($A56,3),'6. EMS-Omnia mapping'!$A$5:$A$142,5,FALSE)),"TBD",VLOOKUP(LEFT($A56,3),'6. EMS-Omnia mapping'!$A$5:$E$142,5,FALSE))</f>
        <v>TBD</v>
      </c>
      <c r="K56" s="7"/>
      <c r="L56" s="68"/>
    </row>
    <row r="57" spans="1:12">
      <c r="A57" s="68"/>
      <c r="B57" s="69"/>
      <c r="C57" s="69"/>
      <c r="D57" s="69"/>
      <c r="E57" s="68"/>
      <c r="F57" s="82"/>
      <c r="G57" s="9" t="str">
        <f>IF(ISNA(VLOOKUP(LEFT(A57,3),'6. EMS-Omnia mapping'!$A$5:$G$142,7,FALSE)),"TBD",VLOOKUP(LEFT(A57,3),'6. EMS-Omnia mapping'!$A$5:$G$142,7,FALSE))</f>
        <v>TBD</v>
      </c>
      <c r="H57" s="35"/>
      <c r="I57" s="35" t="str">
        <f>IF(ISNA(VLOOKUP(LEFT($A57,3),'6. EMS-Omnia mapping'!$A$5:$A$142,3,FALSE)),"TBD",VLOOKUP(LEFT($A57,3),'6. EMS-Omnia mapping'!$A$5:$E$142,3,FALSE))</f>
        <v>TBD</v>
      </c>
      <c r="J57" s="35" t="str">
        <f>IF(ISNA(VLOOKUP(LEFT($A57,3),'6. EMS-Omnia mapping'!$A$5:$A$142,5,FALSE)),"TBD",VLOOKUP(LEFT($A57,3),'6. EMS-Omnia mapping'!$A$5:$E$142,5,FALSE))</f>
        <v>TBD</v>
      </c>
      <c r="K57" s="7"/>
      <c r="L57" s="68"/>
    </row>
    <row r="58" spans="1:12">
      <c r="A58" s="68"/>
      <c r="B58" s="69"/>
      <c r="C58" s="69"/>
      <c r="D58" s="69"/>
      <c r="E58" s="68"/>
      <c r="F58" s="82"/>
      <c r="G58" s="9" t="str">
        <f>IF(ISNA(VLOOKUP(LEFT(A58,3),'6. EMS-Omnia mapping'!$A$5:$G$142,7,FALSE)),"TBD",VLOOKUP(LEFT(A58,3),'6. EMS-Omnia mapping'!$A$5:$G$142,7,FALSE))</f>
        <v>TBD</v>
      </c>
      <c r="H58" s="35"/>
      <c r="I58" s="35" t="str">
        <f>IF(ISNA(VLOOKUP(LEFT($A58,3),'6. EMS-Omnia mapping'!$A$5:$A$142,3,FALSE)),"TBD",VLOOKUP(LEFT($A58,3),'6. EMS-Omnia mapping'!$A$5:$E$142,3,FALSE))</f>
        <v>TBD</v>
      </c>
      <c r="J58" s="35" t="str">
        <f>IF(ISNA(VLOOKUP(LEFT($A58,3),'6. EMS-Omnia mapping'!$A$5:$A$142,5,FALSE)),"TBD",VLOOKUP(LEFT($A58,3),'6. EMS-Omnia mapping'!$A$5:$E$142,5,FALSE))</f>
        <v>TBD</v>
      </c>
      <c r="K58" s="7"/>
      <c r="L58" s="68"/>
    </row>
    <row r="59" spans="1:12">
      <c r="A59" s="68"/>
      <c r="B59" s="69"/>
      <c r="C59" s="69"/>
      <c r="D59" s="69"/>
      <c r="E59" s="68"/>
      <c r="F59" s="82"/>
      <c r="G59" s="9" t="str">
        <f>IF(ISNA(VLOOKUP(LEFT(A59,3),'6. EMS-Omnia mapping'!$A$5:$G$142,7,FALSE)),"TBD",VLOOKUP(LEFT(A59,3),'6. EMS-Omnia mapping'!$A$5:$G$142,7,FALSE))</f>
        <v>TBD</v>
      </c>
      <c r="H59" s="35"/>
      <c r="I59" s="35" t="str">
        <f>IF(ISNA(VLOOKUP(LEFT($A59,3),'6. EMS-Omnia mapping'!$A$5:$A$142,3,FALSE)),"TBD",VLOOKUP(LEFT($A59,3),'6. EMS-Omnia mapping'!$A$5:$E$142,3,FALSE))</f>
        <v>TBD</v>
      </c>
      <c r="J59" s="35" t="str">
        <f>IF(ISNA(VLOOKUP(LEFT($A59,3),'6. EMS-Omnia mapping'!$A$5:$A$142,5,FALSE)),"TBD",VLOOKUP(LEFT($A59,3),'6. EMS-Omnia mapping'!$A$5:$E$142,5,FALSE))</f>
        <v>TBD</v>
      </c>
      <c r="K59" s="7"/>
      <c r="L59" s="68"/>
    </row>
    <row r="60" spans="1:12">
      <c r="A60" s="68"/>
      <c r="B60" s="69"/>
      <c r="C60" s="69"/>
      <c r="D60" s="69"/>
      <c r="E60" s="68"/>
      <c r="F60" s="82"/>
      <c r="G60" s="9" t="str">
        <f>IF(ISNA(VLOOKUP(LEFT(A60,3),'6. EMS-Omnia mapping'!$A$5:$G$142,7,FALSE)),"TBD",VLOOKUP(LEFT(A60,3),'6. EMS-Omnia mapping'!$A$5:$G$142,7,FALSE))</f>
        <v>TBD</v>
      </c>
      <c r="H60" s="35"/>
      <c r="I60" s="35" t="str">
        <f>IF(ISNA(VLOOKUP(LEFT($A60,3),'6. EMS-Omnia mapping'!$A$5:$A$142,3,FALSE)),"TBD",VLOOKUP(LEFT($A60,3),'6. EMS-Omnia mapping'!$A$5:$E$142,3,FALSE))</f>
        <v>TBD</v>
      </c>
      <c r="J60" s="35" t="str">
        <f>IF(ISNA(VLOOKUP(LEFT($A60,3),'6. EMS-Omnia mapping'!$A$5:$A$142,5,FALSE)),"TBD",VLOOKUP(LEFT($A60,3),'6. EMS-Omnia mapping'!$A$5:$E$142,5,FALSE))</f>
        <v>TBD</v>
      </c>
      <c r="K60" s="7"/>
      <c r="L60" s="68"/>
    </row>
    <row r="61" spans="1:12">
      <c r="A61" s="68"/>
      <c r="B61" s="69"/>
      <c r="C61" s="69"/>
      <c r="D61" s="69"/>
      <c r="E61" s="68"/>
      <c r="F61" s="82"/>
      <c r="G61" s="9" t="str">
        <f>IF(ISNA(VLOOKUP(LEFT(A61,3),'6. EMS-Omnia mapping'!$A$5:$G$142,7,FALSE)),"TBD",VLOOKUP(LEFT(A61,3),'6. EMS-Omnia mapping'!$A$5:$G$142,7,FALSE))</f>
        <v>TBD</v>
      </c>
      <c r="H61" s="35"/>
      <c r="I61" s="35" t="str">
        <f>IF(ISNA(VLOOKUP(LEFT($A61,3),'6. EMS-Omnia mapping'!$A$5:$A$142,3,FALSE)),"TBD",VLOOKUP(LEFT($A61,3),'6. EMS-Omnia mapping'!$A$5:$E$142,3,FALSE))</f>
        <v>TBD</v>
      </c>
      <c r="J61" s="35" t="str">
        <f>IF(ISNA(VLOOKUP(LEFT($A61,3),'6. EMS-Omnia mapping'!$A$5:$A$142,5,FALSE)),"TBD",VLOOKUP(LEFT($A61,3),'6. EMS-Omnia mapping'!$A$5:$E$142,5,FALSE))</f>
        <v>TBD</v>
      </c>
      <c r="K61" s="7"/>
      <c r="L61" s="68"/>
    </row>
    <row r="62" spans="1:12">
      <c r="A62" s="68"/>
      <c r="B62" s="69"/>
      <c r="C62" s="69"/>
      <c r="D62" s="69"/>
      <c r="E62" s="68"/>
      <c r="F62" s="82"/>
      <c r="G62" s="9" t="str">
        <f>IF(ISNA(VLOOKUP(LEFT(A62,3),'6. EMS-Omnia mapping'!$A$5:$G$142,7,FALSE)),"TBD",VLOOKUP(LEFT(A62,3),'6. EMS-Omnia mapping'!$A$5:$G$142,7,FALSE))</f>
        <v>TBD</v>
      </c>
      <c r="H62" s="35"/>
      <c r="I62" s="35" t="str">
        <f>IF(ISNA(VLOOKUP(LEFT($A62,3),'6. EMS-Omnia mapping'!$A$5:$A$142,3,FALSE)),"TBD",VLOOKUP(LEFT($A62,3),'6. EMS-Omnia mapping'!$A$5:$E$142,3,FALSE))</f>
        <v>TBD</v>
      </c>
      <c r="J62" s="35" t="str">
        <f>IF(ISNA(VLOOKUP(LEFT($A62,3),'6. EMS-Omnia mapping'!$A$5:$A$142,5,FALSE)),"TBD",VLOOKUP(LEFT($A62,3),'6. EMS-Omnia mapping'!$A$5:$E$142,5,FALSE))</f>
        <v>TBD</v>
      </c>
      <c r="K62" s="7"/>
      <c r="L62" s="68"/>
    </row>
    <row r="63" spans="1:12">
      <c r="A63" s="68"/>
      <c r="B63" s="69"/>
      <c r="C63" s="69"/>
      <c r="D63" s="69"/>
      <c r="E63" s="68"/>
      <c r="F63" s="82"/>
      <c r="G63" s="9" t="str">
        <f>IF(ISNA(VLOOKUP(LEFT(A63,3),'6. EMS-Omnia mapping'!$A$5:$G$142,7,FALSE)),"TBD",VLOOKUP(LEFT(A63,3),'6. EMS-Omnia mapping'!$A$5:$G$142,7,FALSE))</f>
        <v>TBD</v>
      </c>
      <c r="H63" s="35"/>
      <c r="I63" s="35" t="str">
        <f>IF(ISNA(VLOOKUP(LEFT($A63,3),'6. EMS-Omnia mapping'!$A$5:$A$142,3,FALSE)),"TBD",VLOOKUP(LEFT($A63,3),'6. EMS-Omnia mapping'!$A$5:$E$142,3,FALSE))</f>
        <v>TBD</v>
      </c>
      <c r="J63" s="35" t="str">
        <f>IF(ISNA(VLOOKUP(LEFT($A63,3),'6. EMS-Omnia mapping'!$A$5:$A$142,5,FALSE)),"TBD",VLOOKUP(LEFT($A63,3),'6. EMS-Omnia mapping'!$A$5:$E$142,5,FALSE))</f>
        <v>TBD</v>
      </c>
      <c r="K63" s="7"/>
      <c r="L63" s="68"/>
    </row>
    <row r="64" spans="1:12">
      <c r="A64" s="68"/>
      <c r="B64" s="69"/>
      <c r="C64" s="69"/>
      <c r="D64" s="69"/>
      <c r="E64" s="68"/>
      <c r="F64" s="82"/>
      <c r="G64" s="9" t="str">
        <f>IF(ISNA(VLOOKUP(LEFT(A64,3),'6. EMS-Omnia mapping'!$A$5:$G$142,7,FALSE)),"TBD",VLOOKUP(LEFT(A64,3),'6. EMS-Omnia mapping'!$A$5:$G$142,7,FALSE))</f>
        <v>TBD</v>
      </c>
      <c r="H64" s="35"/>
      <c r="I64" s="35" t="str">
        <f>IF(ISNA(VLOOKUP(LEFT($A64,3),'6. EMS-Omnia mapping'!$A$5:$A$142,3,FALSE)),"TBD",VLOOKUP(LEFT($A64,3),'6. EMS-Omnia mapping'!$A$5:$E$142,3,FALSE))</f>
        <v>TBD</v>
      </c>
      <c r="J64" s="35" t="str">
        <f>IF(ISNA(VLOOKUP(LEFT($A64,3),'6. EMS-Omnia mapping'!$A$5:$A$142,5,FALSE)),"TBD",VLOOKUP(LEFT($A64,3),'6. EMS-Omnia mapping'!$A$5:$E$142,5,FALSE))</f>
        <v>TBD</v>
      </c>
      <c r="K64" s="7"/>
      <c r="L64" s="68"/>
    </row>
    <row r="65" spans="1:12">
      <c r="A65" s="68"/>
      <c r="B65" s="69"/>
      <c r="C65" s="69"/>
      <c r="D65" s="69"/>
      <c r="E65" s="68"/>
      <c r="F65" s="82"/>
      <c r="G65" s="9" t="str">
        <f>IF(ISNA(VLOOKUP(LEFT(A65,3),'6. EMS-Omnia mapping'!$A$5:$G$142,7,FALSE)),"TBD",VLOOKUP(LEFT(A65,3),'6. EMS-Omnia mapping'!$A$5:$G$142,7,FALSE))</f>
        <v>TBD</v>
      </c>
      <c r="H65" s="35"/>
      <c r="I65" s="35" t="str">
        <f>IF(ISNA(VLOOKUP(LEFT($A65,3),'6. EMS-Omnia mapping'!$A$5:$A$142,3,FALSE)),"TBD",VLOOKUP(LEFT($A65,3),'6. EMS-Omnia mapping'!$A$5:$E$142,3,FALSE))</f>
        <v>TBD</v>
      </c>
      <c r="J65" s="35" t="str">
        <f>IF(ISNA(VLOOKUP(LEFT($A65,3),'6. EMS-Omnia mapping'!$A$5:$A$142,5,FALSE)),"TBD",VLOOKUP(LEFT($A65,3),'6. EMS-Omnia mapping'!$A$5:$E$142,5,FALSE))</f>
        <v>TBD</v>
      </c>
      <c r="K65" s="7"/>
      <c r="L65" s="68"/>
    </row>
    <row r="66" spans="1:12">
      <c r="A66" s="68"/>
      <c r="B66" s="69"/>
      <c r="C66" s="69"/>
      <c r="D66" s="69"/>
      <c r="E66" s="68"/>
      <c r="F66" s="82"/>
      <c r="G66" s="9" t="str">
        <f>IF(ISNA(VLOOKUP(LEFT(A66,3),'6. EMS-Omnia mapping'!$A$5:$G$142,7,FALSE)),"TBD",VLOOKUP(LEFT(A66,3),'6. EMS-Omnia mapping'!$A$5:$G$142,7,FALSE))</f>
        <v>TBD</v>
      </c>
      <c r="H66" s="35"/>
      <c r="I66" s="35" t="str">
        <f>IF(ISNA(VLOOKUP(LEFT($A66,3),'6. EMS-Omnia mapping'!$A$5:$A$142,3,FALSE)),"TBD",VLOOKUP(LEFT($A66,3),'6. EMS-Omnia mapping'!$A$5:$E$142,3,FALSE))</f>
        <v>TBD</v>
      </c>
      <c r="J66" s="35" t="str">
        <f>IF(ISNA(VLOOKUP(LEFT($A66,3),'6. EMS-Omnia mapping'!$A$5:$A$142,5,FALSE)),"TBD",VLOOKUP(LEFT($A66,3),'6. EMS-Omnia mapping'!$A$5:$E$142,5,FALSE))</f>
        <v>TBD</v>
      </c>
      <c r="K66" s="7"/>
      <c r="L66" s="68"/>
    </row>
    <row r="67" spans="1:12">
      <c r="A67" s="68"/>
      <c r="B67" s="69"/>
      <c r="C67" s="69"/>
      <c r="D67" s="69"/>
      <c r="E67" s="68"/>
      <c r="F67" s="82"/>
      <c r="G67" s="9" t="str">
        <f>IF(ISNA(VLOOKUP(LEFT(A67,3),'6. EMS-Omnia mapping'!$A$5:$G$142,7,FALSE)),"TBD",VLOOKUP(LEFT(A67,3),'6. EMS-Omnia mapping'!$A$5:$G$142,7,FALSE))</f>
        <v>TBD</v>
      </c>
      <c r="H67" s="35"/>
      <c r="I67" s="35" t="str">
        <f>IF(ISNA(VLOOKUP(LEFT($A67,3),'6. EMS-Omnia mapping'!$A$5:$A$142,3,FALSE)),"TBD",VLOOKUP(LEFT($A67,3),'6. EMS-Omnia mapping'!$A$5:$E$142,3,FALSE))</f>
        <v>TBD</v>
      </c>
      <c r="J67" s="35" t="str">
        <f>IF(ISNA(VLOOKUP(LEFT($A67,3),'6. EMS-Omnia mapping'!$A$5:$A$142,5,FALSE)),"TBD",VLOOKUP(LEFT($A67,3),'6. EMS-Omnia mapping'!$A$5:$E$142,5,FALSE))</f>
        <v>TBD</v>
      </c>
      <c r="K67" s="7"/>
      <c r="L67" s="68"/>
    </row>
    <row r="68" spans="1:12">
      <c r="A68" s="68"/>
      <c r="B68" s="69"/>
      <c r="C68" s="69"/>
      <c r="D68" s="69"/>
      <c r="E68" s="68"/>
      <c r="F68" s="82"/>
      <c r="G68" s="9" t="str">
        <f>IF(ISNA(VLOOKUP(LEFT(A68,3),'6. EMS-Omnia mapping'!$A$5:$G$142,7,FALSE)),"TBD",VLOOKUP(LEFT(A68,3),'6. EMS-Omnia mapping'!$A$5:$G$142,7,FALSE))</f>
        <v>TBD</v>
      </c>
      <c r="H68" s="35"/>
      <c r="I68" s="35" t="str">
        <f>IF(ISNA(VLOOKUP(LEFT($A68,3),'6. EMS-Omnia mapping'!$A$5:$A$142,3,FALSE)),"TBD",VLOOKUP(LEFT($A68,3),'6. EMS-Omnia mapping'!$A$5:$E$142,3,FALSE))</f>
        <v>TBD</v>
      </c>
      <c r="J68" s="35" t="str">
        <f>IF(ISNA(VLOOKUP(LEFT($A68,3),'6. EMS-Omnia mapping'!$A$5:$A$142,5,FALSE)),"TBD",VLOOKUP(LEFT($A68,3),'6. EMS-Omnia mapping'!$A$5:$E$142,5,FALSE))</f>
        <v>TBD</v>
      </c>
      <c r="K68" s="7"/>
      <c r="L68" s="68"/>
    </row>
    <row r="69" spans="1:12">
      <c r="A69" s="68"/>
      <c r="B69" s="69"/>
      <c r="C69" s="69"/>
      <c r="D69" s="69"/>
      <c r="E69" s="68"/>
      <c r="F69" s="82"/>
      <c r="G69" s="9" t="str">
        <f>IF(ISNA(VLOOKUP(LEFT(A69,3),'6. EMS-Omnia mapping'!$A$5:$G$142,7,FALSE)),"TBD",VLOOKUP(LEFT(A69,3),'6. EMS-Omnia mapping'!$A$5:$G$142,7,FALSE))</f>
        <v>TBD</v>
      </c>
      <c r="H69" s="35"/>
      <c r="I69" s="35" t="str">
        <f>IF(ISNA(VLOOKUP(LEFT($A69,3),'6. EMS-Omnia mapping'!$A$5:$A$142,3,FALSE)),"TBD",VLOOKUP(LEFT($A69,3),'6. EMS-Omnia mapping'!$A$5:$E$142,3,FALSE))</f>
        <v>TBD</v>
      </c>
      <c r="J69" s="35" t="str">
        <f>IF(ISNA(VLOOKUP(LEFT($A69,3),'6. EMS-Omnia mapping'!$A$5:$A$142,5,FALSE)),"TBD",VLOOKUP(LEFT($A69,3),'6. EMS-Omnia mapping'!$A$5:$E$142,5,FALSE))</f>
        <v>TBD</v>
      </c>
      <c r="K69" s="7"/>
      <c r="L69" s="68"/>
    </row>
    <row r="70" spans="1:12">
      <c r="A70" s="68"/>
      <c r="B70" s="69"/>
      <c r="C70" s="69"/>
      <c r="D70" s="69"/>
      <c r="E70" s="68"/>
      <c r="F70" s="82"/>
      <c r="G70" s="9" t="str">
        <f>IF(ISNA(VLOOKUP(LEFT(A70,3),'6. EMS-Omnia mapping'!$A$5:$G$142,7,FALSE)),"TBD",VLOOKUP(LEFT(A70,3),'6. EMS-Omnia mapping'!$A$5:$G$142,7,FALSE))</f>
        <v>TBD</v>
      </c>
      <c r="H70" s="35"/>
      <c r="I70" s="35" t="str">
        <f>IF(ISNA(VLOOKUP(LEFT($A70,3),'6. EMS-Omnia mapping'!$A$5:$A$142,3,FALSE)),"TBD",VLOOKUP(LEFT($A70,3),'6. EMS-Omnia mapping'!$A$5:$E$142,3,FALSE))</f>
        <v>TBD</v>
      </c>
      <c r="J70" s="35" t="str">
        <f>IF(ISNA(VLOOKUP(LEFT($A70,3),'6. EMS-Omnia mapping'!$A$5:$A$142,5,FALSE)),"TBD",VLOOKUP(LEFT($A70,3),'6. EMS-Omnia mapping'!$A$5:$E$142,5,FALSE))</f>
        <v>TBD</v>
      </c>
      <c r="K70" s="7"/>
      <c r="L70" s="68"/>
    </row>
    <row r="71" spans="1:12">
      <c r="A71" s="68"/>
      <c r="B71" s="69"/>
      <c r="C71" s="69"/>
      <c r="D71" s="69"/>
      <c r="E71" s="68"/>
      <c r="F71" s="82"/>
      <c r="G71" s="9" t="str">
        <f>IF(ISNA(VLOOKUP(LEFT(A71,3),'6. EMS-Omnia mapping'!$A$5:$G$142,7,FALSE)),"TBD",VLOOKUP(LEFT(A71,3),'6. EMS-Omnia mapping'!$A$5:$G$142,7,FALSE))</f>
        <v>TBD</v>
      </c>
      <c r="H71" s="35"/>
      <c r="I71" s="35" t="str">
        <f>IF(ISNA(VLOOKUP(LEFT($A71,3),'6. EMS-Omnia mapping'!$A$5:$A$142,3,FALSE)),"TBD",VLOOKUP(LEFT($A71,3),'6. EMS-Omnia mapping'!$A$5:$E$142,3,FALSE))</f>
        <v>TBD</v>
      </c>
      <c r="J71" s="35" t="str">
        <f>IF(ISNA(VLOOKUP(LEFT($A71,3),'6. EMS-Omnia mapping'!$A$5:$A$142,5,FALSE)),"TBD",VLOOKUP(LEFT($A71,3),'6. EMS-Omnia mapping'!$A$5:$E$142,5,FALSE))</f>
        <v>TBD</v>
      </c>
      <c r="K71" s="7"/>
      <c r="L71" s="68"/>
    </row>
    <row r="72" spans="1:12">
      <c r="A72" s="68"/>
      <c r="B72" s="69"/>
      <c r="C72" s="69"/>
      <c r="D72" s="69"/>
      <c r="E72" s="68"/>
      <c r="F72" s="82"/>
      <c r="G72" s="9" t="str">
        <f>IF(ISNA(VLOOKUP(LEFT(A72,3),'6. EMS-Omnia mapping'!$A$5:$G$142,7,FALSE)),"TBD",VLOOKUP(LEFT(A72,3),'6. EMS-Omnia mapping'!$A$5:$G$142,7,FALSE))</f>
        <v>TBD</v>
      </c>
      <c r="H72" s="35"/>
      <c r="I72" s="35" t="str">
        <f>IF(ISNA(VLOOKUP(LEFT($A72,3),'6. EMS-Omnia mapping'!$A$5:$A$142,3,FALSE)),"TBD",VLOOKUP(LEFT($A72,3),'6. EMS-Omnia mapping'!$A$5:$E$142,3,FALSE))</f>
        <v>TBD</v>
      </c>
      <c r="J72" s="35" t="str">
        <f>IF(ISNA(VLOOKUP(LEFT($A72,3),'6. EMS-Omnia mapping'!$A$5:$A$142,5,FALSE)),"TBD",VLOOKUP(LEFT($A72,3),'6. EMS-Omnia mapping'!$A$5:$E$142,5,FALSE))</f>
        <v>TBD</v>
      </c>
      <c r="K72" s="7"/>
      <c r="L72" s="68"/>
    </row>
    <row r="73" spans="1:12">
      <c r="A73" s="68"/>
      <c r="B73" s="69"/>
      <c r="C73" s="69"/>
      <c r="D73" s="69"/>
      <c r="E73" s="68"/>
      <c r="F73" s="82"/>
      <c r="G73" s="9" t="str">
        <f>IF(ISNA(VLOOKUP(LEFT(A73,3),'6. EMS-Omnia mapping'!$A$5:$G$142,7,FALSE)),"TBD",VLOOKUP(LEFT(A73,3),'6. EMS-Omnia mapping'!$A$5:$G$142,7,FALSE))</f>
        <v>TBD</v>
      </c>
      <c r="H73" s="35"/>
      <c r="I73" s="35" t="str">
        <f>IF(ISNA(VLOOKUP(LEFT($A73,3),'6. EMS-Omnia mapping'!$A$5:$A$142,3,FALSE)),"TBD",VLOOKUP(LEFT($A73,3),'6. EMS-Omnia mapping'!$A$5:$E$142,3,FALSE))</f>
        <v>TBD</v>
      </c>
      <c r="J73" s="35" t="str">
        <f>IF(ISNA(VLOOKUP(LEFT($A73,3),'6. EMS-Omnia mapping'!$A$5:$A$142,5,FALSE)),"TBD",VLOOKUP(LEFT($A73,3),'6. EMS-Omnia mapping'!$A$5:$E$142,5,FALSE))</f>
        <v>TBD</v>
      </c>
      <c r="K73" s="7"/>
      <c r="L73" s="68"/>
    </row>
    <row r="74" spans="1:12">
      <c r="A74" s="68"/>
      <c r="B74" s="69"/>
      <c r="C74" s="69"/>
      <c r="D74" s="69"/>
      <c r="E74" s="68"/>
      <c r="F74" s="82"/>
      <c r="G74" s="9" t="str">
        <f>IF(ISNA(VLOOKUP(LEFT(A74,3),'6. EMS-Omnia mapping'!$A$5:$G$142,7,FALSE)),"TBD",VLOOKUP(LEFT(A74,3),'6. EMS-Omnia mapping'!$A$5:$G$142,7,FALSE))</f>
        <v>TBD</v>
      </c>
      <c r="H74" s="35"/>
      <c r="I74" s="35" t="str">
        <f>IF(ISNA(VLOOKUP(LEFT($A74,3),'6. EMS-Omnia mapping'!$A$5:$A$142,3,FALSE)),"TBD",VLOOKUP(LEFT($A74,3),'6. EMS-Omnia mapping'!$A$5:$E$142,3,FALSE))</f>
        <v>TBD</v>
      </c>
      <c r="J74" s="35" t="str">
        <f>IF(ISNA(VLOOKUP(LEFT($A74,3),'6. EMS-Omnia mapping'!$A$5:$A$142,5,FALSE)),"TBD",VLOOKUP(LEFT($A74,3),'6. EMS-Omnia mapping'!$A$5:$E$142,5,FALSE))</f>
        <v>TBD</v>
      </c>
      <c r="K74" s="7"/>
      <c r="L74" s="68"/>
    </row>
    <row r="75" spans="1:12">
      <c r="A75" s="68"/>
      <c r="B75" s="69"/>
      <c r="C75" s="69"/>
      <c r="D75" s="69"/>
      <c r="E75" s="68"/>
      <c r="F75" s="82"/>
      <c r="G75" s="9" t="str">
        <f>IF(ISNA(VLOOKUP(LEFT(A75,3),'6. EMS-Omnia mapping'!$A$5:$G$142,7,FALSE)),"TBD",VLOOKUP(LEFT(A75,3),'6. EMS-Omnia mapping'!$A$5:$G$142,7,FALSE))</f>
        <v>TBD</v>
      </c>
      <c r="H75" s="35"/>
      <c r="I75" s="35" t="str">
        <f>IF(ISNA(VLOOKUP(LEFT($A75,3),'6. EMS-Omnia mapping'!$A$5:$A$142,3,FALSE)),"TBD",VLOOKUP(LEFT($A75,3),'6. EMS-Omnia mapping'!$A$5:$E$142,3,FALSE))</f>
        <v>TBD</v>
      </c>
      <c r="J75" s="35" t="str">
        <f>IF(ISNA(VLOOKUP(LEFT($A75,3),'6. EMS-Omnia mapping'!$A$5:$A$142,5,FALSE)),"TBD",VLOOKUP(LEFT($A75,3),'6. EMS-Omnia mapping'!$A$5:$E$142,5,FALSE))</f>
        <v>TBD</v>
      </c>
      <c r="K75" s="7"/>
      <c r="L75" s="68"/>
    </row>
    <row r="76" spans="1:12">
      <c r="A76" s="68"/>
      <c r="B76" s="69"/>
      <c r="C76" s="69"/>
      <c r="D76" s="69"/>
      <c r="E76" s="68"/>
      <c r="F76" s="82"/>
      <c r="G76" s="9" t="str">
        <f>IF(ISNA(VLOOKUP(LEFT(A76,3),'6. EMS-Omnia mapping'!$A$5:$G$142,7,FALSE)),"TBD",VLOOKUP(LEFT(A76,3),'6. EMS-Omnia mapping'!$A$5:$G$142,7,FALSE))</f>
        <v>TBD</v>
      </c>
      <c r="H76" s="35"/>
      <c r="I76" s="35" t="str">
        <f>IF(ISNA(VLOOKUP(LEFT($A76,3),'6. EMS-Omnia mapping'!$A$5:$A$142,3,FALSE)),"TBD",VLOOKUP(LEFT($A76,3),'6. EMS-Omnia mapping'!$A$5:$E$142,3,FALSE))</f>
        <v>TBD</v>
      </c>
      <c r="J76" s="35" t="str">
        <f>IF(ISNA(VLOOKUP(LEFT($A76,3),'6. EMS-Omnia mapping'!$A$5:$A$142,5,FALSE)),"TBD",VLOOKUP(LEFT($A76,3),'6. EMS-Omnia mapping'!$A$5:$E$142,5,FALSE))</f>
        <v>TBD</v>
      </c>
      <c r="K76" s="7"/>
      <c r="L76" s="68"/>
    </row>
    <row r="77" spans="1:12">
      <c r="A77" s="68"/>
      <c r="B77" s="69"/>
      <c r="C77" s="69"/>
      <c r="D77" s="69"/>
      <c r="E77" s="68"/>
      <c r="F77" s="82"/>
      <c r="G77" s="9" t="str">
        <f>IF(ISNA(VLOOKUP(LEFT(A77,3),'6. EMS-Omnia mapping'!$A$5:$G$142,7,FALSE)),"TBD",VLOOKUP(LEFT(A77,3),'6. EMS-Omnia mapping'!$A$5:$G$142,7,FALSE))</f>
        <v>TBD</v>
      </c>
      <c r="H77" s="35"/>
      <c r="I77" s="35" t="str">
        <f>IF(ISNA(VLOOKUP(LEFT($A77,3),'6. EMS-Omnia mapping'!$A$5:$A$142,3,FALSE)),"TBD",VLOOKUP(LEFT($A77,3),'6. EMS-Omnia mapping'!$A$5:$E$142,3,FALSE))</f>
        <v>TBD</v>
      </c>
      <c r="J77" s="35" t="str">
        <f>IF(ISNA(VLOOKUP(LEFT($A77,3),'6. EMS-Omnia mapping'!$A$5:$A$142,5,FALSE)),"TBD",VLOOKUP(LEFT($A77,3),'6. EMS-Omnia mapping'!$A$5:$E$142,5,FALSE))</f>
        <v>TBD</v>
      </c>
      <c r="K77" s="7"/>
      <c r="L77" s="68"/>
    </row>
    <row r="78" spans="1:12">
      <c r="A78" s="68"/>
      <c r="B78" s="69"/>
      <c r="C78" s="69"/>
      <c r="D78" s="69"/>
      <c r="E78" s="68"/>
      <c r="F78" s="82"/>
      <c r="G78" s="9" t="str">
        <f>IF(ISNA(VLOOKUP(LEFT(A78,3),'6. EMS-Omnia mapping'!$A$5:$G$142,7,FALSE)),"TBD",VLOOKUP(LEFT(A78,3),'6. EMS-Omnia mapping'!$A$5:$G$142,7,FALSE))</f>
        <v>TBD</v>
      </c>
      <c r="H78" s="35"/>
      <c r="I78" s="35" t="str">
        <f>IF(ISNA(VLOOKUP(LEFT($A78,3),'6. EMS-Omnia mapping'!$A$5:$A$142,3,FALSE)),"TBD",VLOOKUP(LEFT($A78,3),'6. EMS-Omnia mapping'!$A$5:$E$142,3,FALSE))</f>
        <v>TBD</v>
      </c>
      <c r="J78" s="35" t="str">
        <f>IF(ISNA(VLOOKUP(LEFT($A78,3),'6. EMS-Omnia mapping'!$A$5:$A$142,5,FALSE)),"TBD",VLOOKUP(LEFT($A78,3),'6. EMS-Omnia mapping'!$A$5:$E$142,5,FALSE))</f>
        <v>TBD</v>
      </c>
      <c r="K78" s="7"/>
      <c r="L78" s="68"/>
    </row>
    <row r="79" spans="1:12">
      <c r="A79" s="68"/>
      <c r="B79" s="69"/>
      <c r="C79" s="69"/>
      <c r="D79" s="69"/>
      <c r="E79" s="68"/>
      <c r="F79" s="82"/>
      <c r="G79" s="9" t="str">
        <f>IF(ISNA(VLOOKUP(LEFT(A79,3),'6. EMS-Omnia mapping'!$A$5:$G$142,7,FALSE)),"TBD",VLOOKUP(LEFT(A79,3),'6. EMS-Omnia mapping'!$A$5:$G$142,7,FALSE))</f>
        <v>TBD</v>
      </c>
      <c r="H79" s="35"/>
      <c r="I79" s="35" t="str">
        <f>IF(ISNA(VLOOKUP(LEFT($A79,3),'6. EMS-Omnia mapping'!$A$5:$A$142,3,FALSE)),"TBD",VLOOKUP(LEFT($A79,3),'6. EMS-Omnia mapping'!$A$5:$E$142,3,FALSE))</f>
        <v>TBD</v>
      </c>
      <c r="J79" s="35" t="str">
        <f>IF(ISNA(VLOOKUP(LEFT($A79,3),'6. EMS-Omnia mapping'!$A$5:$A$142,5,FALSE)),"TBD",VLOOKUP(LEFT($A79,3),'6. EMS-Omnia mapping'!$A$5:$E$142,5,FALSE))</f>
        <v>TBD</v>
      </c>
      <c r="K79" s="7"/>
      <c r="L79" s="68"/>
    </row>
    <row r="80" spans="1:12">
      <c r="A80" s="68"/>
      <c r="B80" s="69"/>
      <c r="C80" s="69"/>
      <c r="D80" s="69"/>
      <c r="E80" s="68"/>
      <c r="F80" s="82"/>
      <c r="G80" s="9" t="str">
        <f>IF(ISNA(VLOOKUP(LEFT(A80,3),'6. EMS-Omnia mapping'!$A$5:$G$142,7,FALSE)),"TBD",VLOOKUP(LEFT(A80,3),'6. EMS-Omnia mapping'!$A$5:$G$142,7,FALSE))</f>
        <v>TBD</v>
      </c>
      <c r="H80" s="35"/>
      <c r="I80" s="35" t="str">
        <f>IF(ISNA(VLOOKUP(LEFT($A80,3),'6. EMS-Omnia mapping'!$A$5:$A$142,3,FALSE)),"TBD",VLOOKUP(LEFT($A80,3),'6. EMS-Omnia mapping'!$A$5:$E$142,3,FALSE))</f>
        <v>TBD</v>
      </c>
      <c r="J80" s="35" t="str">
        <f>IF(ISNA(VLOOKUP(LEFT($A80,3),'6. EMS-Omnia mapping'!$A$5:$A$142,5,FALSE)),"TBD",VLOOKUP(LEFT($A80,3),'6. EMS-Omnia mapping'!$A$5:$E$142,5,FALSE))</f>
        <v>TBD</v>
      </c>
      <c r="K80" s="7"/>
      <c r="L80" s="68"/>
    </row>
    <row r="81" spans="1:12">
      <c r="A81" s="68"/>
      <c r="B81" s="69"/>
      <c r="C81" s="69"/>
      <c r="D81" s="69"/>
      <c r="E81" s="68"/>
      <c r="F81" s="82"/>
      <c r="G81" s="9" t="str">
        <f>IF(ISNA(VLOOKUP(LEFT(A81,3),'6. EMS-Omnia mapping'!$A$5:$G$142,7,FALSE)),"TBD",VLOOKUP(LEFT(A81,3),'6. EMS-Omnia mapping'!$A$5:$G$142,7,FALSE))</f>
        <v>TBD</v>
      </c>
      <c r="H81" s="35"/>
      <c r="I81" s="35" t="str">
        <f>IF(ISNA(VLOOKUP(LEFT($A81,3),'6. EMS-Omnia mapping'!$A$5:$A$142,3,FALSE)),"TBD",VLOOKUP(LEFT($A81,3),'6. EMS-Omnia mapping'!$A$5:$E$142,3,FALSE))</f>
        <v>TBD</v>
      </c>
      <c r="J81" s="35" t="str">
        <f>IF(ISNA(VLOOKUP(LEFT($A81,3),'6. EMS-Omnia mapping'!$A$5:$A$142,5,FALSE)),"TBD",VLOOKUP(LEFT($A81,3),'6. EMS-Omnia mapping'!$A$5:$E$142,5,FALSE))</f>
        <v>TBD</v>
      </c>
      <c r="K81" s="7"/>
      <c r="L81" s="68"/>
    </row>
    <row r="82" spans="1:12">
      <c r="A82" s="68"/>
      <c r="B82" s="69"/>
      <c r="C82" s="69"/>
      <c r="D82" s="69"/>
      <c r="E82" s="68"/>
      <c r="F82" s="82"/>
      <c r="G82" s="9" t="str">
        <f>IF(ISNA(VLOOKUP(LEFT(A82,3),'6. EMS-Omnia mapping'!$A$5:$G$142,7,FALSE)),"TBD",VLOOKUP(LEFT(A82,3),'6. EMS-Omnia mapping'!$A$5:$G$142,7,FALSE))</f>
        <v>TBD</v>
      </c>
      <c r="H82" s="35"/>
      <c r="I82" s="35" t="str">
        <f>IF(ISNA(VLOOKUP(LEFT($A82,3),'6. EMS-Omnia mapping'!$A$5:$A$142,3,FALSE)),"TBD",VLOOKUP(LEFT($A82,3),'6. EMS-Omnia mapping'!$A$5:$E$142,3,FALSE))</f>
        <v>TBD</v>
      </c>
      <c r="J82" s="35" t="str">
        <f>IF(ISNA(VLOOKUP(LEFT($A82,3),'6. EMS-Omnia mapping'!$A$5:$A$142,5,FALSE)),"TBD",VLOOKUP(LEFT($A82,3),'6. EMS-Omnia mapping'!$A$5:$E$142,5,FALSE))</f>
        <v>TBD</v>
      </c>
      <c r="K82" s="7"/>
      <c r="L82" s="68"/>
    </row>
    <row r="83" spans="1:12">
      <c r="A83" s="68"/>
      <c r="B83" s="69"/>
      <c r="C83" s="69"/>
      <c r="D83" s="69"/>
      <c r="E83" s="68"/>
      <c r="F83" s="82"/>
      <c r="G83" s="9" t="str">
        <f>IF(ISNA(VLOOKUP(LEFT(A83,3),'6. EMS-Omnia mapping'!$A$5:$G$142,7,FALSE)),"TBD",VLOOKUP(LEFT(A83,3),'6. EMS-Omnia mapping'!$A$5:$G$142,7,FALSE))</f>
        <v>TBD</v>
      </c>
      <c r="H83" s="35"/>
      <c r="I83" s="35" t="str">
        <f>IF(ISNA(VLOOKUP(LEFT($A83,3),'6. EMS-Omnia mapping'!$A$5:$A$142,3,FALSE)),"TBD",VLOOKUP(LEFT($A83,3),'6. EMS-Omnia mapping'!$A$5:$E$142,3,FALSE))</f>
        <v>TBD</v>
      </c>
      <c r="J83" s="35" t="str">
        <f>IF(ISNA(VLOOKUP(LEFT($A83,3),'6. EMS-Omnia mapping'!$A$5:$A$142,5,FALSE)),"TBD",VLOOKUP(LEFT($A83,3),'6. EMS-Omnia mapping'!$A$5:$E$142,5,FALSE))</f>
        <v>TBD</v>
      </c>
      <c r="K83" s="7"/>
      <c r="L83" s="68"/>
    </row>
    <row r="84" spans="1:12">
      <c r="A84" s="68"/>
      <c r="B84" s="69"/>
      <c r="C84" s="69"/>
      <c r="D84" s="69"/>
      <c r="E84" s="68"/>
      <c r="F84" s="82"/>
      <c r="G84" s="9" t="str">
        <f>IF(ISNA(VLOOKUP(LEFT(A84,3),'6. EMS-Omnia mapping'!$A$5:$G$142,7,FALSE)),"TBD",VLOOKUP(LEFT(A84,3),'6. EMS-Omnia mapping'!$A$5:$G$142,7,FALSE))</f>
        <v>TBD</v>
      </c>
      <c r="H84" s="35"/>
      <c r="I84" s="35" t="str">
        <f>IF(ISNA(VLOOKUP(LEFT($A84,3),'6. EMS-Omnia mapping'!$A$5:$A$142,3,FALSE)),"TBD",VLOOKUP(LEFT($A84,3),'6. EMS-Omnia mapping'!$A$5:$E$142,3,FALSE))</f>
        <v>TBD</v>
      </c>
      <c r="J84" s="35" t="str">
        <f>IF(ISNA(VLOOKUP(LEFT($A84,3),'6. EMS-Omnia mapping'!$A$5:$A$142,5,FALSE)),"TBD",VLOOKUP(LEFT($A84,3),'6. EMS-Omnia mapping'!$A$5:$E$142,5,FALSE))</f>
        <v>TBD</v>
      </c>
      <c r="K84" s="7"/>
      <c r="L84" s="68"/>
    </row>
    <row r="85" spans="1:12">
      <c r="A85" s="68"/>
      <c r="B85" s="69"/>
      <c r="C85" s="69"/>
      <c r="D85" s="69"/>
      <c r="E85" s="68"/>
      <c r="F85" s="82"/>
      <c r="G85" s="9" t="str">
        <f>IF(ISNA(VLOOKUP(LEFT(A85,3),'6. EMS-Omnia mapping'!$A$5:$G$142,7,FALSE)),"TBD",VLOOKUP(LEFT(A85,3),'6. EMS-Omnia mapping'!$A$5:$G$142,7,FALSE))</f>
        <v>TBD</v>
      </c>
      <c r="H85" s="35"/>
      <c r="I85" s="35" t="str">
        <f>IF(ISNA(VLOOKUP(LEFT($A85,3),'6. EMS-Omnia mapping'!$A$5:$A$142,3,FALSE)),"TBD",VLOOKUP(LEFT($A85,3),'6. EMS-Omnia mapping'!$A$5:$E$142,3,FALSE))</f>
        <v>TBD</v>
      </c>
      <c r="J85" s="35" t="str">
        <f>IF(ISNA(VLOOKUP(LEFT($A85,3),'6. EMS-Omnia mapping'!$A$5:$A$142,5,FALSE)),"TBD",VLOOKUP(LEFT($A85,3),'6. EMS-Omnia mapping'!$A$5:$E$142,5,FALSE))</f>
        <v>TBD</v>
      </c>
      <c r="K85" s="7"/>
      <c r="L85" s="68"/>
    </row>
    <row r="86" spans="1:12">
      <c r="A86" s="68"/>
      <c r="B86" s="69"/>
      <c r="C86" s="69"/>
      <c r="D86" s="69"/>
      <c r="E86" s="68"/>
      <c r="F86" s="82"/>
      <c r="G86" s="9" t="str">
        <f>IF(ISNA(VLOOKUP(LEFT(A86,3),'6. EMS-Omnia mapping'!$A$5:$G$142,7,FALSE)),"TBD",VLOOKUP(LEFT(A86,3),'6. EMS-Omnia mapping'!$A$5:$G$142,7,FALSE))</f>
        <v>TBD</v>
      </c>
      <c r="H86" s="35"/>
      <c r="I86" s="35" t="str">
        <f>IF(ISNA(VLOOKUP(LEFT($A86,3),'6. EMS-Omnia mapping'!$A$5:$A$142,3,FALSE)),"TBD",VLOOKUP(LEFT($A86,3),'6. EMS-Omnia mapping'!$A$5:$E$142,3,FALSE))</f>
        <v>TBD</v>
      </c>
      <c r="J86" s="35" t="str">
        <f>IF(ISNA(VLOOKUP(LEFT($A86,3),'6. EMS-Omnia mapping'!$A$5:$A$142,5,FALSE)),"TBD",VLOOKUP(LEFT($A86,3),'6. EMS-Omnia mapping'!$A$5:$E$142,5,FALSE))</f>
        <v>TBD</v>
      </c>
      <c r="K86" s="7"/>
      <c r="L86" s="68"/>
    </row>
    <row r="87" spans="1:12">
      <c r="A87" s="68"/>
      <c r="B87" s="69"/>
      <c r="C87" s="69"/>
      <c r="D87" s="69"/>
      <c r="E87" s="68"/>
      <c r="F87" s="82"/>
      <c r="G87" s="9" t="str">
        <f>IF(ISNA(VLOOKUP(LEFT(A87,3),'6. EMS-Omnia mapping'!$A$5:$G$142,7,FALSE)),"TBD",VLOOKUP(LEFT(A87,3),'6. EMS-Omnia mapping'!$A$5:$G$142,7,FALSE))</f>
        <v>TBD</v>
      </c>
      <c r="H87" s="35"/>
      <c r="I87" s="35" t="str">
        <f>IF(ISNA(VLOOKUP(LEFT($A87,3),'6. EMS-Omnia mapping'!$A$5:$A$142,3,FALSE)),"TBD",VLOOKUP(LEFT($A87,3),'6. EMS-Omnia mapping'!$A$5:$E$142,3,FALSE))</f>
        <v>TBD</v>
      </c>
      <c r="J87" s="35" t="str">
        <f>IF(ISNA(VLOOKUP(LEFT($A87,3),'6. EMS-Omnia mapping'!$A$5:$A$142,5,FALSE)),"TBD",VLOOKUP(LEFT($A87,3),'6. EMS-Omnia mapping'!$A$5:$E$142,5,FALSE))</f>
        <v>TBD</v>
      </c>
      <c r="K87" s="7"/>
      <c r="L87" s="68"/>
    </row>
    <row r="88" spans="1:12">
      <c r="A88" s="68"/>
      <c r="B88" s="69"/>
      <c r="C88" s="69"/>
      <c r="D88" s="69"/>
      <c r="E88" s="68"/>
      <c r="F88" s="82"/>
      <c r="G88" s="9" t="str">
        <f>IF(ISNA(VLOOKUP(LEFT(A88,3),'6. EMS-Omnia mapping'!$A$5:$G$142,7,FALSE)),"TBD",VLOOKUP(LEFT(A88,3),'6. EMS-Omnia mapping'!$A$5:$G$142,7,FALSE))</f>
        <v>TBD</v>
      </c>
      <c r="H88" s="35"/>
      <c r="I88" s="35" t="str">
        <f>IF(ISNA(VLOOKUP(LEFT($A88,3),'6. EMS-Omnia mapping'!$A$5:$A$142,3,FALSE)),"TBD",VLOOKUP(LEFT($A88,3),'6. EMS-Omnia mapping'!$A$5:$E$142,3,FALSE))</f>
        <v>TBD</v>
      </c>
      <c r="J88" s="35" t="str">
        <f>IF(ISNA(VLOOKUP(LEFT($A88,3),'6. EMS-Omnia mapping'!$A$5:$A$142,5,FALSE)),"TBD",VLOOKUP(LEFT($A88,3),'6. EMS-Omnia mapping'!$A$5:$E$142,5,FALSE))</f>
        <v>TBD</v>
      </c>
      <c r="K88" s="7"/>
      <c r="L88" s="68"/>
    </row>
    <row r="89" spans="1:12">
      <c r="A89" s="68"/>
      <c r="B89" s="69"/>
      <c r="C89" s="69"/>
      <c r="D89" s="69"/>
      <c r="E89" s="68"/>
      <c r="F89" s="82"/>
      <c r="G89" s="9" t="str">
        <f>IF(ISNA(VLOOKUP(LEFT(A89,3),'6. EMS-Omnia mapping'!$A$5:$G$142,7,FALSE)),"TBD",VLOOKUP(LEFT(A89,3),'6. EMS-Omnia mapping'!$A$5:$G$142,7,FALSE))</f>
        <v>TBD</v>
      </c>
      <c r="H89" s="35"/>
      <c r="I89" s="35" t="str">
        <f>IF(ISNA(VLOOKUP(LEFT($A89,3),'6. EMS-Omnia mapping'!$A$5:$A$142,3,FALSE)),"TBD",VLOOKUP(LEFT($A89,3),'6. EMS-Omnia mapping'!$A$5:$E$142,3,FALSE))</f>
        <v>TBD</v>
      </c>
      <c r="J89" s="35" t="str">
        <f>IF(ISNA(VLOOKUP(LEFT($A89,3),'6. EMS-Omnia mapping'!$A$5:$A$142,5,FALSE)),"TBD",VLOOKUP(LEFT($A89,3),'6. EMS-Omnia mapping'!$A$5:$E$142,5,FALSE))</f>
        <v>TBD</v>
      </c>
      <c r="K89" s="7"/>
      <c r="L89" s="68"/>
    </row>
    <row r="90" spans="1:12">
      <c r="A90" s="68"/>
      <c r="B90" s="69"/>
      <c r="C90" s="69"/>
      <c r="D90" s="69"/>
      <c r="E90" s="68"/>
      <c r="F90" s="82"/>
      <c r="G90" s="9" t="str">
        <f>IF(ISNA(VLOOKUP(LEFT(A90,3),'6. EMS-Omnia mapping'!$A$5:$G$142,7,FALSE)),"TBD",VLOOKUP(LEFT(A90,3),'6. EMS-Omnia mapping'!$A$5:$G$142,7,FALSE))</f>
        <v>TBD</v>
      </c>
      <c r="H90" s="35"/>
      <c r="I90" s="35" t="str">
        <f>IF(ISNA(VLOOKUP(LEFT($A90,3),'6. EMS-Omnia mapping'!$A$5:$A$142,3,FALSE)),"TBD",VLOOKUP(LEFT($A90,3),'6. EMS-Omnia mapping'!$A$5:$E$142,3,FALSE))</f>
        <v>TBD</v>
      </c>
      <c r="J90" s="35" t="str">
        <f>IF(ISNA(VLOOKUP(LEFT($A90,3),'6. EMS-Omnia mapping'!$A$5:$A$142,5,FALSE)),"TBD",VLOOKUP(LEFT($A90,3),'6. EMS-Omnia mapping'!$A$5:$E$142,5,FALSE))</f>
        <v>TBD</v>
      </c>
      <c r="K90" s="7"/>
      <c r="L90" s="68"/>
    </row>
    <row r="91" spans="1:12">
      <c r="A91" s="68"/>
      <c r="B91" s="69"/>
      <c r="C91" s="69"/>
      <c r="D91" s="69"/>
      <c r="E91" s="68"/>
      <c r="F91" s="82"/>
      <c r="G91" s="9" t="str">
        <f>IF(ISNA(VLOOKUP(LEFT(A91,3),'6. EMS-Omnia mapping'!$A$5:$G$142,7,FALSE)),"TBD",VLOOKUP(LEFT(A91,3),'6. EMS-Omnia mapping'!$A$5:$G$142,7,FALSE))</f>
        <v>TBD</v>
      </c>
      <c r="H91" s="35"/>
      <c r="I91" s="35" t="str">
        <f>IF(ISNA(VLOOKUP(LEFT($A91,3),'6. EMS-Omnia mapping'!$A$5:$A$142,3,FALSE)),"TBD",VLOOKUP(LEFT($A91,3),'6. EMS-Omnia mapping'!$A$5:$E$142,3,FALSE))</f>
        <v>TBD</v>
      </c>
      <c r="J91" s="35" t="str">
        <f>IF(ISNA(VLOOKUP(LEFT($A91,3),'6. EMS-Omnia mapping'!$A$5:$A$142,5,FALSE)),"TBD",VLOOKUP(LEFT($A91,3),'6. EMS-Omnia mapping'!$A$5:$E$142,5,FALSE))</f>
        <v>TBD</v>
      </c>
      <c r="K91" s="7"/>
      <c r="L91" s="68"/>
    </row>
    <row r="92" spans="1:12">
      <c r="A92" s="68"/>
      <c r="B92" s="69"/>
      <c r="C92" s="69"/>
      <c r="D92" s="69"/>
      <c r="E92" s="68"/>
      <c r="F92" s="82"/>
      <c r="G92" s="9" t="str">
        <f>IF(ISNA(VLOOKUP(LEFT(A92,3),'6. EMS-Omnia mapping'!$A$5:$G$142,7,FALSE)),"TBD",VLOOKUP(LEFT(A92,3),'6. EMS-Omnia mapping'!$A$5:$G$142,7,FALSE))</f>
        <v>TBD</v>
      </c>
      <c r="H92" s="35"/>
      <c r="I92" s="35" t="str">
        <f>IF(ISNA(VLOOKUP(LEFT($A92,3),'6. EMS-Omnia mapping'!$A$5:$A$142,3,FALSE)),"TBD",VLOOKUP(LEFT($A92,3),'6. EMS-Omnia mapping'!$A$5:$E$142,3,FALSE))</f>
        <v>TBD</v>
      </c>
      <c r="J92" s="35" t="str">
        <f>IF(ISNA(VLOOKUP(LEFT($A92,3),'6. EMS-Omnia mapping'!$A$5:$A$142,5,FALSE)),"TBD",VLOOKUP(LEFT($A92,3),'6. EMS-Omnia mapping'!$A$5:$E$142,5,FALSE))</f>
        <v>TBD</v>
      </c>
      <c r="K92" s="7"/>
      <c r="L92" s="68"/>
    </row>
    <row r="93" spans="1:12">
      <c r="A93" s="68"/>
      <c r="B93" s="69"/>
      <c r="C93" s="69"/>
      <c r="D93" s="69"/>
      <c r="E93" s="68"/>
      <c r="F93" s="82"/>
      <c r="G93" s="9" t="str">
        <f>IF(ISNA(VLOOKUP(LEFT(A93,3),'6. EMS-Omnia mapping'!$A$5:$G$142,7,FALSE)),"TBD",VLOOKUP(LEFT(A93,3),'6. EMS-Omnia mapping'!$A$5:$G$142,7,FALSE))</f>
        <v>TBD</v>
      </c>
      <c r="H93" s="35"/>
      <c r="I93" s="35" t="str">
        <f>IF(ISNA(VLOOKUP(LEFT($A93,3),'6. EMS-Omnia mapping'!$A$5:$A$142,3,FALSE)),"TBD",VLOOKUP(LEFT($A93,3),'6. EMS-Omnia mapping'!$A$5:$E$142,3,FALSE))</f>
        <v>TBD</v>
      </c>
      <c r="J93" s="35" t="str">
        <f>IF(ISNA(VLOOKUP(LEFT($A93,3),'6. EMS-Omnia mapping'!$A$5:$A$142,5,FALSE)),"TBD",VLOOKUP(LEFT($A93,3),'6. EMS-Omnia mapping'!$A$5:$E$142,5,FALSE))</f>
        <v>TBD</v>
      </c>
      <c r="K93" s="7"/>
      <c r="L93" s="68"/>
    </row>
    <row r="94" spans="1:12">
      <c r="A94" s="68"/>
      <c r="B94" s="69"/>
      <c r="C94" s="69"/>
      <c r="D94" s="69"/>
      <c r="E94" s="68"/>
      <c r="F94" s="82"/>
      <c r="G94" s="9" t="str">
        <f>IF(ISNA(VLOOKUP(LEFT(A94,3),'6. EMS-Omnia mapping'!$A$5:$G$142,7,FALSE)),"TBD",VLOOKUP(LEFT(A94,3),'6. EMS-Omnia mapping'!$A$5:$G$142,7,FALSE))</f>
        <v>TBD</v>
      </c>
      <c r="H94" s="35"/>
      <c r="I94" s="35" t="str">
        <f>IF(ISNA(VLOOKUP(LEFT($A94,3),'6. EMS-Omnia mapping'!$A$5:$A$142,3,FALSE)),"TBD",VLOOKUP(LEFT($A94,3),'6. EMS-Omnia mapping'!$A$5:$E$142,3,FALSE))</f>
        <v>TBD</v>
      </c>
      <c r="J94" s="35" t="str">
        <f>IF(ISNA(VLOOKUP(LEFT($A94,3),'6. EMS-Omnia mapping'!$A$5:$A$142,5,FALSE)),"TBD",VLOOKUP(LEFT($A94,3),'6. EMS-Omnia mapping'!$A$5:$E$142,5,FALSE))</f>
        <v>TBD</v>
      </c>
      <c r="K94" s="7"/>
      <c r="L94" s="68"/>
    </row>
    <row r="95" spans="1:12">
      <c r="A95" s="68"/>
      <c r="B95" s="69"/>
      <c r="C95" s="69"/>
      <c r="D95" s="69"/>
      <c r="E95" s="68"/>
      <c r="F95" s="82"/>
      <c r="G95" s="9" t="str">
        <f>IF(ISNA(VLOOKUP(LEFT(A95,3),'6. EMS-Omnia mapping'!$A$5:$G$142,7,FALSE)),"TBD",VLOOKUP(LEFT(A95,3),'6. EMS-Omnia mapping'!$A$5:$G$142,7,FALSE))</f>
        <v>TBD</v>
      </c>
      <c r="H95" s="35"/>
      <c r="I95" s="35" t="str">
        <f>IF(ISNA(VLOOKUP(LEFT($A95,3),'6. EMS-Omnia mapping'!$A$5:$A$142,3,FALSE)),"TBD",VLOOKUP(LEFT($A95,3),'6. EMS-Omnia mapping'!$A$5:$E$142,3,FALSE))</f>
        <v>TBD</v>
      </c>
      <c r="J95" s="35" t="str">
        <f>IF(ISNA(VLOOKUP(LEFT($A95,3),'6. EMS-Omnia mapping'!$A$5:$A$142,5,FALSE)),"TBD",VLOOKUP(LEFT($A95,3),'6. EMS-Omnia mapping'!$A$5:$E$142,5,FALSE))</f>
        <v>TBD</v>
      </c>
      <c r="K95" s="7"/>
      <c r="L95" s="68"/>
    </row>
    <row r="96" spans="1:12">
      <c r="A96" s="68"/>
      <c r="B96" s="69"/>
      <c r="C96" s="69"/>
      <c r="D96" s="69"/>
      <c r="E96" s="68"/>
      <c r="F96" s="82"/>
      <c r="G96" s="9" t="str">
        <f>IF(ISNA(VLOOKUP(LEFT(A96,3),'6. EMS-Omnia mapping'!$A$5:$G$142,7,FALSE)),"TBD",VLOOKUP(LEFT(A96,3),'6. EMS-Omnia mapping'!$A$5:$G$142,7,FALSE))</f>
        <v>TBD</v>
      </c>
      <c r="H96" s="35"/>
      <c r="I96" s="35" t="str">
        <f>IF(ISNA(VLOOKUP(LEFT($A96,3),'6. EMS-Omnia mapping'!$A$5:$A$142,3,FALSE)),"TBD",VLOOKUP(LEFT($A96,3),'6. EMS-Omnia mapping'!$A$5:$E$142,3,FALSE))</f>
        <v>TBD</v>
      </c>
      <c r="J96" s="35" t="str">
        <f>IF(ISNA(VLOOKUP(LEFT($A96,3),'6. EMS-Omnia mapping'!$A$5:$A$142,5,FALSE)),"TBD",VLOOKUP(LEFT($A96,3),'6. EMS-Omnia mapping'!$A$5:$E$142,5,FALSE))</f>
        <v>TBD</v>
      </c>
      <c r="K96" s="7"/>
      <c r="L96" s="68"/>
    </row>
    <row r="97" spans="1:12">
      <c r="A97" s="68"/>
      <c r="B97" s="69"/>
      <c r="C97" s="69"/>
      <c r="D97" s="69"/>
      <c r="E97" s="68"/>
      <c r="F97" s="82"/>
      <c r="G97" s="9" t="str">
        <f>IF(ISNA(VLOOKUP(LEFT(A97,3),'6. EMS-Omnia mapping'!$A$5:$G$142,7,FALSE)),"TBD",VLOOKUP(LEFT(A97,3),'6. EMS-Omnia mapping'!$A$5:$G$142,7,FALSE))</f>
        <v>TBD</v>
      </c>
      <c r="H97" s="35"/>
      <c r="I97" s="35" t="str">
        <f>IF(ISNA(VLOOKUP(LEFT($A97,3),'6. EMS-Omnia mapping'!$A$5:$A$142,3,FALSE)),"TBD",VLOOKUP(LEFT($A97,3),'6. EMS-Omnia mapping'!$A$5:$E$142,3,FALSE))</f>
        <v>TBD</v>
      </c>
      <c r="J97" s="35" t="str">
        <f>IF(ISNA(VLOOKUP(LEFT($A97,3),'6. EMS-Omnia mapping'!$A$5:$A$142,5,FALSE)),"TBD",VLOOKUP(LEFT($A97,3),'6. EMS-Omnia mapping'!$A$5:$E$142,5,FALSE))</f>
        <v>TBD</v>
      </c>
      <c r="K97" s="7"/>
      <c r="L97" s="68"/>
    </row>
    <row r="98" spans="1:12">
      <c r="A98" s="68"/>
      <c r="B98" s="69"/>
      <c r="C98" s="69"/>
      <c r="D98" s="69"/>
      <c r="E98" s="68"/>
      <c r="F98" s="82"/>
      <c r="G98" s="9" t="str">
        <f>IF(ISNA(VLOOKUP(LEFT(A98,3),'6. EMS-Omnia mapping'!$A$5:$G$142,7,FALSE)),"TBD",VLOOKUP(LEFT(A98,3),'6. EMS-Omnia mapping'!$A$5:$G$142,7,FALSE))</f>
        <v>TBD</v>
      </c>
      <c r="H98" s="35"/>
      <c r="I98" s="35" t="str">
        <f>IF(ISNA(VLOOKUP(LEFT($A98,3),'6. EMS-Omnia mapping'!$A$5:$A$142,3,FALSE)),"TBD",VLOOKUP(LEFT($A98,3),'6. EMS-Omnia mapping'!$A$5:$E$142,3,FALSE))</f>
        <v>TBD</v>
      </c>
      <c r="J98" s="35" t="str">
        <f>IF(ISNA(VLOOKUP(LEFT($A98,3),'6. EMS-Omnia mapping'!$A$5:$A$142,5,FALSE)),"TBD",VLOOKUP(LEFT($A98,3),'6. EMS-Omnia mapping'!$A$5:$E$142,5,FALSE))</f>
        <v>TBD</v>
      </c>
      <c r="K98" s="7"/>
      <c r="L98" s="68"/>
    </row>
    <row r="99" spans="1:12">
      <c r="A99" s="68"/>
      <c r="B99" s="69"/>
      <c r="C99" s="69"/>
      <c r="D99" s="69"/>
      <c r="E99" s="68"/>
      <c r="F99" s="82"/>
      <c r="G99" s="9" t="str">
        <f>IF(ISNA(VLOOKUP(LEFT(A99,3),'6. EMS-Omnia mapping'!$A$5:$G$142,7,FALSE)),"TBD",VLOOKUP(LEFT(A99,3),'6. EMS-Omnia mapping'!$A$5:$G$142,7,FALSE))</f>
        <v>TBD</v>
      </c>
      <c r="H99" s="35"/>
      <c r="I99" s="35" t="str">
        <f>IF(ISNA(VLOOKUP(LEFT($A99,3),'6. EMS-Omnia mapping'!$A$5:$A$142,3,FALSE)),"TBD",VLOOKUP(LEFT($A99,3),'6. EMS-Omnia mapping'!$A$5:$E$142,3,FALSE))</f>
        <v>TBD</v>
      </c>
      <c r="J99" s="35" t="str">
        <f>IF(ISNA(VLOOKUP(LEFT($A99,3),'6. EMS-Omnia mapping'!$A$5:$A$142,5,FALSE)),"TBD",VLOOKUP(LEFT($A99,3),'6. EMS-Omnia mapping'!$A$5:$E$142,5,FALSE))</f>
        <v>TBD</v>
      </c>
      <c r="K99" s="7"/>
      <c r="L99" s="68"/>
    </row>
    <row r="100" spans="1:12">
      <c r="A100" s="68"/>
      <c r="B100" s="69"/>
      <c r="C100" s="69"/>
      <c r="D100" s="69"/>
      <c r="E100" s="68"/>
      <c r="F100" s="82"/>
      <c r="G100" s="9" t="str">
        <f>IF(ISNA(VLOOKUP(LEFT(A100,3),'6. EMS-Omnia mapping'!$A$5:$G$142,7,FALSE)),"TBD",VLOOKUP(LEFT(A100,3),'6. EMS-Omnia mapping'!$A$5:$G$142,7,FALSE))</f>
        <v>TBD</v>
      </c>
      <c r="H100" s="35"/>
      <c r="I100" s="35" t="str">
        <f>IF(ISNA(VLOOKUP(LEFT($A100,3),'6. EMS-Omnia mapping'!$A$5:$A$142,3,FALSE)),"TBD",VLOOKUP(LEFT($A100,3),'6. EMS-Omnia mapping'!$A$5:$E$142,3,FALSE))</f>
        <v>TBD</v>
      </c>
      <c r="J100" s="35" t="str">
        <f>IF(ISNA(VLOOKUP(LEFT($A100,3),'6. EMS-Omnia mapping'!$A$5:$A$142,5,FALSE)),"TBD",VLOOKUP(LEFT($A100,3),'6. EMS-Omnia mapping'!$A$5:$E$142,5,FALSE))</f>
        <v>TBD</v>
      </c>
      <c r="K100" s="7"/>
      <c r="L100" s="68"/>
    </row>
    <row r="101" spans="1:12">
      <c r="A101" s="68"/>
      <c r="B101" s="69"/>
      <c r="C101" s="69"/>
      <c r="D101" s="69"/>
      <c r="E101" s="68"/>
      <c r="F101" s="82"/>
      <c r="G101" s="9" t="str">
        <f>IF(ISNA(VLOOKUP(LEFT(A101,3),'6. EMS-Omnia mapping'!$A$5:$G$142,7,FALSE)),"TBD",VLOOKUP(LEFT(A101,3),'6. EMS-Omnia mapping'!$A$5:$G$142,7,FALSE))</f>
        <v>TBD</v>
      </c>
      <c r="H101" s="35"/>
      <c r="I101" s="35" t="str">
        <f>IF(ISNA(VLOOKUP(LEFT($A101,3),'6. EMS-Omnia mapping'!$A$5:$A$142,3,FALSE)),"TBD",VLOOKUP(LEFT($A101,3),'6. EMS-Omnia mapping'!$A$5:$E$142,3,FALSE))</f>
        <v>TBD</v>
      </c>
      <c r="J101" s="35" t="str">
        <f>IF(ISNA(VLOOKUP(LEFT($A101,3),'6. EMS-Omnia mapping'!$A$5:$A$142,5,FALSE)),"TBD",VLOOKUP(LEFT($A101,3),'6. EMS-Omnia mapping'!$A$5:$E$142,5,FALSE))</f>
        <v>TBD</v>
      </c>
      <c r="K101" s="7"/>
      <c r="L101" s="68"/>
    </row>
    <row r="102" spans="1:12">
      <c r="A102" s="68"/>
      <c r="B102" s="69"/>
      <c r="C102" s="69"/>
      <c r="D102" s="69"/>
      <c r="E102" s="68"/>
      <c r="F102" s="82"/>
      <c r="G102" s="9" t="str">
        <f>IF(ISNA(VLOOKUP(LEFT(A102,3),'6. EMS-Omnia mapping'!$A$5:$G$142,7,FALSE)),"TBD",VLOOKUP(LEFT(A102,3),'6. EMS-Omnia mapping'!$A$5:$G$142,7,FALSE))</f>
        <v>TBD</v>
      </c>
      <c r="H102" s="35"/>
      <c r="I102" s="35" t="str">
        <f>IF(ISNA(VLOOKUP(LEFT($A102,3),'6. EMS-Omnia mapping'!$A$5:$A$142,3,FALSE)),"TBD",VLOOKUP(LEFT($A102,3),'6. EMS-Omnia mapping'!$A$5:$E$142,3,FALSE))</f>
        <v>TBD</v>
      </c>
      <c r="J102" s="35" t="str">
        <f>IF(ISNA(VLOOKUP(LEFT($A102,3),'6. EMS-Omnia mapping'!$A$5:$A$142,5,FALSE)),"TBD",VLOOKUP(LEFT($A102,3),'6. EMS-Omnia mapping'!$A$5:$E$142,5,FALSE))</f>
        <v>TBD</v>
      </c>
      <c r="K102" s="7"/>
      <c r="L102" s="68"/>
    </row>
    <row r="103" spans="1:12">
      <c r="A103" s="68"/>
      <c r="B103" s="69"/>
      <c r="C103" s="69"/>
      <c r="D103" s="69"/>
      <c r="E103" s="68"/>
      <c r="F103" s="82"/>
      <c r="G103" s="9" t="str">
        <f>IF(ISNA(VLOOKUP(LEFT(A103,3),'6. EMS-Omnia mapping'!$A$5:$G$142,7,FALSE)),"TBD",VLOOKUP(LEFT(A103,3),'6. EMS-Omnia mapping'!$A$5:$G$142,7,FALSE))</f>
        <v>TBD</v>
      </c>
      <c r="H103" s="35"/>
      <c r="I103" s="35" t="str">
        <f>IF(ISNA(VLOOKUP(LEFT($A103,3),'6. EMS-Omnia mapping'!$A$5:$A$142,3,FALSE)),"TBD",VLOOKUP(LEFT($A103,3),'6. EMS-Omnia mapping'!$A$5:$E$142,3,FALSE))</f>
        <v>TBD</v>
      </c>
      <c r="J103" s="35" t="str">
        <f>IF(ISNA(VLOOKUP(LEFT($A103,3),'6. EMS-Omnia mapping'!$A$5:$A$142,5,FALSE)),"TBD",VLOOKUP(LEFT($A103,3),'6. EMS-Omnia mapping'!$A$5:$E$142,5,FALSE))</f>
        <v>TBD</v>
      </c>
      <c r="K103" s="7"/>
      <c r="L103" s="68"/>
    </row>
    <row r="104" spans="1:12">
      <c r="A104" s="68"/>
      <c r="B104" s="69"/>
      <c r="C104" s="69"/>
      <c r="D104" s="69"/>
      <c r="E104" s="68"/>
      <c r="F104" s="82"/>
      <c r="G104" s="9" t="str">
        <f>IF(ISNA(VLOOKUP(LEFT(A104,3),'6. EMS-Omnia mapping'!$A$5:$G$142,7,FALSE)),"TBD",VLOOKUP(LEFT(A104,3),'6. EMS-Omnia mapping'!$A$5:$G$142,7,FALSE))</f>
        <v>TBD</v>
      </c>
      <c r="H104" s="35"/>
      <c r="I104" s="35" t="str">
        <f>IF(ISNA(VLOOKUP(LEFT($A104,3),'6. EMS-Omnia mapping'!$A$5:$A$142,3,FALSE)),"TBD",VLOOKUP(LEFT($A104,3),'6. EMS-Omnia mapping'!$A$5:$E$142,3,FALSE))</f>
        <v>TBD</v>
      </c>
      <c r="J104" s="35" t="str">
        <f>IF(ISNA(VLOOKUP(LEFT($A104,3),'6. EMS-Omnia mapping'!$A$5:$A$142,5,FALSE)),"TBD",VLOOKUP(LEFT($A104,3),'6. EMS-Omnia mapping'!$A$5:$E$142,5,FALSE))</f>
        <v>TBD</v>
      </c>
      <c r="K104" s="7"/>
      <c r="L104" s="68"/>
    </row>
    <row r="105" spans="1:12">
      <c r="A105" s="68"/>
      <c r="B105" s="69"/>
      <c r="C105" s="69"/>
      <c r="D105" s="69"/>
      <c r="E105" s="68"/>
      <c r="F105" s="82"/>
      <c r="G105" s="9" t="str">
        <f>IF(ISNA(VLOOKUP(LEFT(A105,3),'6. EMS-Omnia mapping'!$A$5:$G$142,7,FALSE)),"TBD",VLOOKUP(LEFT(A105,3),'6. EMS-Omnia mapping'!$A$5:$G$142,7,FALSE))</f>
        <v>TBD</v>
      </c>
      <c r="H105" s="35"/>
      <c r="I105" s="35" t="str">
        <f>IF(ISNA(VLOOKUP(LEFT($A105,3),'6. EMS-Omnia mapping'!$A$5:$A$142,3,FALSE)),"TBD",VLOOKUP(LEFT($A105,3),'6. EMS-Omnia mapping'!$A$5:$E$142,3,FALSE))</f>
        <v>TBD</v>
      </c>
      <c r="J105" s="35" t="str">
        <f>IF(ISNA(VLOOKUP(LEFT($A105,3),'6. EMS-Omnia mapping'!$A$5:$A$142,5,FALSE)),"TBD",VLOOKUP(LEFT($A105,3),'6. EMS-Omnia mapping'!$A$5:$E$142,5,FALSE))</f>
        <v>TBD</v>
      </c>
      <c r="K105" s="7"/>
      <c r="L105" s="68"/>
    </row>
    <row r="106" spans="1:12">
      <c r="A106" s="68"/>
      <c r="B106" s="69"/>
      <c r="C106" s="69"/>
      <c r="D106" s="69"/>
      <c r="E106" s="68"/>
      <c r="F106" s="82"/>
      <c r="G106" s="9" t="str">
        <f>IF(ISNA(VLOOKUP(LEFT(A106,3),'6. EMS-Omnia mapping'!$A$5:$G$142,7,FALSE)),"TBD",VLOOKUP(LEFT(A106,3),'6. EMS-Omnia mapping'!$A$5:$G$142,7,FALSE))</f>
        <v>TBD</v>
      </c>
      <c r="H106" s="35"/>
      <c r="I106" s="35" t="str">
        <f>IF(ISNA(VLOOKUP(LEFT($A106,3),'6. EMS-Omnia mapping'!$A$5:$A$142,3,FALSE)),"TBD",VLOOKUP(LEFT($A106,3),'6. EMS-Omnia mapping'!$A$5:$E$142,3,FALSE))</f>
        <v>TBD</v>
      </c>
      <c r="J106" s="35" t="str">
        <f>IF(ISNA(VLOOKUP(LEFT($A106,3),'6. EMS-Omnia mapping'!$A$5:$A$142,5,FALSE)),"TBD",VLOOKUP(LEFT($A106,3),'6. EMS-Omnia mapping'!$A$5:$E$142,5,FALSE))</f>
        <v>TBD</v>
      </c>
      <c r="K106" s="7"/>
      <c r="L106" s="68"/>
    </row>
    <row r="107" spans="1:12">
      <c r="A107" s="68"/>
      <c r="B107" s="69"/>
      <c r="C107" s="69"/>
      <c r="D107" s="69"/>
      <c r="E107" s="68"/>
      <c r="F107" s="82"/>
      <c r="G107" s="9" t="str">
        <f>IF(ISNA(VLOOKUP(LEFT(A107,3),'6. EMS-Omnia mapping'!$A$5:$G$142,7,FALSE)),"TBD",VLOOKUP(LEFT(A107,3),'6. EMS-Omnia mapping'!$A$5:$G$142,7,FALSE))</f>
        <v>TBD</v>
      </c>
      <c r="H107" s="35"/>
      <c r="I107" s="35" t="str">
        <f>IF(ISNA(VLOOKUP(LEFT($A107,3),'6. EMS-Omnia mapping'!$A$5:$A$142,3,FALSE)),"TBD",VLOOKUP(LEFT($A107,3),'6. EMS-Omnia mapping'!$A$5:$E$142,3,FALSE))</f>
        <v>TBD</v>
      </c>
      <c r="J107" s="35" t="str">
        <f>IF(ISNA(VLOOKUP(LEFT($A107,3),'6. EMS-Omnia mapping'!$A$5:$A$142,5,FALSE)),"TBD",VLOOKUP(LEFT($A107,3),'6. EMS-Omnia mapping'!$A$5:$E$142,5,FALSE))</f>
        <v>TBD</v>
      </c>
      <c r="K107" s="7"/>
      <c r="L107" s="68"/>
    </row>
    <row r="108" spans="1:12">
      <c r="A108" s="68"/>
      <c r="B108" s="69"/>
      <c r="C108" s="69"/>
      <c r="D108" s="69"/>
      <c r="E108" s="68"/>
      <c r="F108" s="82"/>
      <c r="G108" s="9" t="str">
        <f>IF(ISNA(VLOOKUP(LEFT(A108,3),'6. EMS-Omnia mapping'!$A$5:$G$142,7,FALSE)),"TBD",VLOOKUP(LEFT(A108,3),'6. EMS-Omnia mapping'!$A$5:$G$142,7,FALSE))</f>
        <v>TBD</v>
      </c>
      <c r="H108" s="35"/>
      <c r="I108" s="35" t="str">
        <f>IF(ISNA(VLOOKUP(LEFT($A108,3),'6. EMS-Omnia mapping'!$A$5:$A$142,3,FALSE)),"TBD",VLOOKUP(LEFT($A108,3),'6. EMS-Omnia mapping'!$A$5:$E$142,3,FALSE))</f>
        <v>TBD</v>
      </c>
      <c r="J108" s="35" t="str">
        <f>IF(ISNA(VLOOKUP(LEFT($A108,3),'6. EMS-Omnia mapping'!$A$5:$A$142,5,FALSE)),"TBD",VLOOKUP(LEFT($A108,3),'6. EMS-Omnia mapping'!$A$5:$E$142,5,FALSE))</f>
        <v>TBD</v>
      </c>
      <c r="K108" s="7"/>
      <c r="L108" s="68"/>
    </row>
    <row r="109" spans="1:12">
      <c r="A109" s="68"/>
      <c r="B109" s="69"/>
      <c r="C109" s="69"/>
      <c r="D109" s="69"/>
      <c r="E109" s="68"/>
      <c r="F109" s="82"/>
      <c r="G109" s="9" t="str">
        <f>IF(ISNA(VLOOKUP(LEFT(A109,3),'6. EMS-Omnia mapping'!$A$5:$G$142,7,FALSE)),"TBD",VLOOKUP(LEFT(A109,3),'6. EMS-Omnia mapping'!$A$5:$G$142,7,FALSE))</f>
        <v>TBD</v>
      </c>
      <c r="H109" s="35"/>
      <c r="I109" s="35" t="str">
        <f>IF(ISNA(VLOOKUP(LEFT($A109,3),'6. EMS-Omnia mapping'!$A$5:$A$142,3,FALSE)),"TBD",VLOOKUP(LEFT($A109,3),'6. EMS-Omnia mapping'!$A$5:$E$142,3,FALSE))</f>
        <v>TBD</v>
      </c>
      <c r="J109" s="35" t="str">
        <f>IF(ISNA(VLOOKUP(LEFT($A109,3),'6. EMS-Omnia mapping'!$A$5:$A$142,5,FALSE)),"TBD",VLOOKUP(LEFT($A109,3),'6. EMS-Omnia mapping'!$A$5:$E$142,5,FALSE))</f>
        <v>TBD</v>
      </c>
      <c r="K109" s="7"/>
      <c r="L109" s="68"/>
    </row>
    <row r="110" spans="1:12">
      <c r="A110" s="68"/>
      <c r="B110" s="69"/>
      <c r="C110" s="69"/>
      <c r="D110" s="69"/>
      <c r="E110" s="68"/>
      <c r="F110" s="82"/>
      <c r="G110" s="9" t="str">
        <f>IF(ISNA(VLOOKUP(LEFT(A110,3),'6. EMS-Omnia mapping'!$A$5:$G$142,7,FALSE)),"TBD",VLOOKUP(LEFT(A110,3),'6. EMS-Omnia mapping'!$A$5:$G$142,7,FALSE))</f>
        <v>TBD</v>
      </c>
      <c r="H110" s="35"/>
      <c r="I110" s="35" t="str">
        <f>IF(ISNA(VLOOKUP(LEFT($A110,3),'6. EMS-Omnia mapping'!$A$5:$A$142,3,FALSE)),"TBD",VLOOKUP(LEFT($A110,3),'6. EMS-Omnia mapping'!$A$5:$E$142,3,FALSE))</f>
        <v>TBD</v>
      </c>
      <c r="J110" s="35" t="str">
        <f>IF(ISNA(VLOOKUP(LEFT($A110,3),'6. EMS-Omnia mapping'!$A$5:$A$142,5,FALSE)),"TBD",VLOOKUP(LEFT($A110,3),'6. EMS-Omnia mapping'!$A$5:$E$142,5,FALSE))</f>
        <v>TBD</v>
      </c>
      <c r="K110" s="7"/>
      <c r="L110" s="68"/>
    </row>
    <row r="111" spans="1:12">
      <c r="A111" s="68"/>
      <c r="B111" s="69"/>
      <c r="C111" s="69"/>
      <c r="D111" s="69"/>
      <c r="E111" s="68"/>
      <c r="F111" s="82"/>
      <c r="G111" s="9" t="str">
        <f>IF(ISNA(VLOOKUP(LEFT(A111,3),'6. EMS-Omnia mapping'!$A$5:$G$142,7,FALSE)),"TBD",VLOOKUP(LEFT(A111,3),'6. EMS-Omnia mapping'!$A$5:$G$142,7,FALSE))</f>
        <v>TBD</v>
      </c>
      <c r="H111" s="35"/>
      <c r="I111" s="35" t="str">
        <f>IF(ISNA(VLOOKUP(LEFT($A111,3),'6. EMS-Omnia mapping'!$A$5:$A$142,3,FALSE)),"TBD",VLOOKUP(LEFT($A111,3),'6. EMS-Omnia mapping'!$A$5:$E$142,3,FALSE))</f>
        <v>TBD</v>
      </c>
      <c r="J111" s="35" t="str">
        <f>IF(ISNA(VLOOKUP(LEFT($A111,3),'6. EMS-Omnia mapping'!$A$5:$A$142,5,FALSE)),"TBD",VLOOKUP(LEFT($A111,3),'6. EMS-Omnia mapping'!$A$5:$E$142,5,FALSE))</f>
        <v>TBD</v>
      </c>
      <c r="K111" s="7"/>
      <c r="L111" s="68"/>
    </row>
    <row r="112" spans="1:12">
      <c r="A112" s="68"/>
      <c r="B112" s="69"/>
      <c r="C112" s="69"/>
      <c r="D112" s="69"/>
      <c r="E112" s="68"/>
      <c r="F112" s="82"/>
      <c r="G112" s="9" t="str">
        <f>IF(ISNA(VLOOKUP(LEFT(A112,3),'6. EMS-Omnia mapping'!$A$5:$G$142,7,FALSE)),"TBD",VLOOKUP(LEFT(A112,3),'6. EMS-Omnia mapping'!$A$5:$G$142,7,FALSE))</f>
        <v>TBD</v>
      </c>
      <c r="H112" s="35"/>
      <c r="I112" s="35" t="str">
        <f>IF(ISNA(VLOOKUP(LEFT($A112,3),'6. EMS-Omnia mapping'!$A$5:$A$142,3,FALSE)),"TBD",VLOOKUP(LEFT($A112,3),'6. EMS-Omnia mapping'!$A$5:$E$142,3,FALSE))</f>
        <v>TBD</v>
      </c>
      <c r="J112" s="35" t="str">
        <f>IF(ISNA(VLOOKUP(LEFT($A112,3),'6. EMS-Omnia mapping'!$A$5:$A$142,5,FALSE)),"TBD",VLOOKUP(LEFT($A112,3),'6. EMS-Omnia mapping'!$A$5:$E$142,5,FALSE))</f>
        <v>TBD</v>
      </c>
      <c r="K112" s="7"/>
      <c r="L112" s="68"/>
    </row>
    <row r="113" spans="1:12">
      <c r="A113" s="68"/>
      <c r="B113" s="69"/>
      <c r="C113" s="69"/>
      <c r="D113" s="69"/>
      <c r="E113" s="68"/>
      <c r="F113" s="82"/>
      <c r="G113" s="9" t="str">
        <f>IF(ISNA(VLOOKUP(LEFT(A113,3),'6. EMS-Omnia mapping'!$A$5:$G$142,7,FALSE)),"TBD",VLOOKUP(LEFT(A113,3),'6. EMS-Omnia mapping'!$A$5:$G$142,7,FALSE))</f>
        <v>TBD</v>
      </c>
      <c r="H113" s="35"/>
      <c r="I113" s="35" t="str">
        <f>IF(ISNA(VLOOKUP(LEFT($A113,3),'6. EMS-Omnia mapping'!$A$5:$A$142,3,FALSE)),"TBD",VLOOKUP(LEFT($A113,3),'6. EMS-Omnia mapping'!$A$5:$E$142,3,FALSE))</f>
        <v>TBD</v>
      </c>
      <c r="J113" s="35" t="str">
        <f>IF(ISNA(VLOOKUP(LEFT($A113,3),'6. EMS-Omnia mapping'!$A$5:$A$142,5,FALSE)),"TBD",VLOOKUP(LEFT($A113,3),'6. EMS-Omnia mapping'!$A$5:$E$142,5,FALSE))</f>
        <v>TBD</v>
      </c>
      <c r="K113" s="7"/>
      <c r="L113" s="68"/>
    </row>
    <row r="114" spans="1:12">
      <c r="A114" s="68"/>
      <c r="B114" s="69"/>
      <c r="C114" s="69"/>
      <c r="D114" s="69"/>
      <c r="E114" s="68"/>
      <c r="F114" s="82"/>
      <c r="G114" s="9" t="str">
        <f>IF(ISNA(VLOOKUP(LEFT(A114,3),'6. EMS-Omnia mapping'!$A$5:$G$142,7,FALSE)),"TBD",VLOOKUP(LEFT(A114,3),'6. EMS-Omnia mapping'!$A$5:$G$142,7,FALSE))</f>
        <v>TBD</v>
      </c>
      <c r="H114" s="35"/>
      <c r="I114" s="35" t="str">
        <f>IF(ISNA(VLOOKUP(LEFT($A114,3),'6. EMS-Omnia mapping'!$A$5:$A$142,3,FALSE)),"TBD",VLOOKUP(LEFT($A114,3),'6. EMS-Omnia mapping'!$A$5:$E$142,3,FALSE))</f>
        <v>TBD</v>
      </c>
      <c r="J114" s="35" t="str">
        <f>IF(ISNA(VLOOKUP(LEFT($A114,3),'6. EMS-Omnia mapping'!$A$5:$A$142,5,FALSE)),"TBD",VLOOKUP(LEFT($A114,3),'6. EMS-Omnia mapping'!$A$5:$E$142,5,FALSE))</f>
        <v>TBD</v>
      </c>
      <c r="K114" s="7"/>
      <c r="L114" s="68"/>
    </row>
    <row r="115" spans="1:12">
      <c r="A115" s="68"/>
      <c r="B115" s="69"/>
      <c r="C115" s="69"/>
      <c r="D115" s="69"/>
      <c r="E115" s="68"/>
      <c r="F115" s="82"/>
      <c r="G115" s="9" t="str">
        <f>IF(ISNA(VLOOKUP(LEFT(A115,3),'6. EMS-Omnia mapping'!$A$5:$G$142,7,FALSE)),"TBD",VLOOKUP(LEFT(A115,3),'6. EMS-Omnia mapping'!$A$5:$G$142,7,FALSE))</f>
        <v>TBD</v>
      </c>
      <c r="H115" s="35"/>
      <c r="I115" s="35" t="str">
        <f>IF(ISNA(VLOOKUP(LEFT($A115,3),'6. EMS-Omnia mapping'!$A$5:$A$142,3,FALSE)),"TBD",VLOOKUP(LEFT($A115,3),'6. EMS-Omnia mapping'!$A$5:$E$142,3,FALSE))</f>
        <v>TBD</v>
      </c>
      <c r="J115" s="35" t="str">
        <f>IF(ISNA(VLOOKUP(LEFT($A115,3),'6. EMS-Omnia mapping'!$A$5:$A$142,5,FALSE)),"TBD",VLOOKUP(LEFT($A115,3),'6. EMS-Omnia mapping'!$A$5:$E$142,5,FALSE))</f>
        <v>TBD</v>
      </c>
      <c r="K115" s="7"/>
      <c r="L115" s="68"/>
    </row>
    <row r="116" spans="1:12">
      <c r="A116" s="68"/>
      <c r="B116" s="69"/>
      <c r="C116" s="69"/>
      <c r="D116" s="69"/>
      <c r="E116" s="68"/>
      <c r="F116" s="82"/>
      <c r="G116" s="9" t="str">
        <f>IF(ISNA(VLOOKUP(LEFT(A116,3),'6. EMS-Omnia mapping'!$A$5:$G$142,7,FALSE)),"TBD",VLOOKUP(LEFT(A116,3),'6. EMS-Omnia mapping'!$A$5:$G$142,7,FALSE))</f>
        <v>TBD</v>
      </c>
      <c r="H116" s="35"/>
      <c r="I116" s="35" t="str">
        <f>IF(ISNA(VLOOKUP(LEFT($A116,3),'6. EMS-Omnia mapping'!$A$5:$A$142,3,FALSE)),"TBD",VLOOKUP(LEFT($A116,3),'6. EMS-Omnia mapping'!$A$5:$E$142,3,FALSE))</f>
        <v>TBD</v>
      </c>
      <c r="J116" s="35" t="str">
        <f>IF(ISNA(VLOOKUP(LEFT($A116,3),'6. EMS-Omnia mapping'!$A$5:$A$142,5,FALSE)),"TBD",VLOOKUP(LEFT($A116,3),'6. EMS-Omnia mapping'!$A$5:$E$142,5,FALSE))</f>
        <v>TBD</v>
      </c>
      <c r="K116" s="7"/>
      <c r="L116" s="68"/>
    </row>
    <row r="117" spans="1:12">
      <c r="A117" s="68"/>
      <c r="B117" s="69"/>
      <c r="C117" s="69"/>
      <c r="D117" s="69"/>
      <c r="E117" s="68"/>
      <c r="F117" s="82"/>
      <c r="G117" s="9" t="str">
        <f>IF(ISNA(VLOOKUP(LEFT(A117,3),'6. EMS-Omnia mapping'!$A$5:$G$142,7,FALSE)),"TBD",VLOOKUP(LEFT(A117,3),'6. EMS-Omnia mapping'!$A$5:$G$142,7,FALSE))</f>
        <v>TBD</v>
      </c>
      <c r="H117" s="35"/>
      <c r="I117" s="35" t="str">
        <f>IF(ISNA(VLOOKUP(LEFT($A117,3),'6. EMS-Omnia mapping'!$A$5:$A$142,3,FALSE)),"TBD",VLOOKUP(LEFT($A117,3),'6. EMS-Omnia mapping'!$A$5:$E$142,3,FALSE))</f>
        <v>TBD</v>
      </c>
      <c r="J117" s="35" t="str">
        <f>IF(ISNA(VLOOKUP(LEFT($A117,3),'6. EMS-Omnia mapping'!$A$5:$A$142,5,FALSE)),"TBD",VLOOKUP(LEFT($A117,3),'6. EMS-Omnia mapping'!$A$5:$E$142,5,FALSE))</f>
        <v>TBD</v>
      </c>
      <c r="K117" s="7"/>
      <c r="L117" s="68"/>
    </row>
    <row r="118" spans="1:12">
      <c r="A118" s="68"/>
      <c r="B118" s="69"/>
      <c r="C118" s="69"/>
      <c r="D118" s="69"/>
      <c r="E118" s="68"/>
      <c r="F118" s="82"/>
      <c r="G118" s="9" t="str">
        <f>IF(ISNA(VLOOKUP(LEFT(A118,3),'6. EMS-Omnia mapping'!$A$5:$G$142,7,FALSE)),"TBD",VLOOKUP(LEFT(A118,3),'6. EMS-Omnia mapping'!$A$5:$G$142,7,FALSE))</f>
        <v>TBD</v>
      </c>
      <c r="H118" s="35"/>
      <c r="I118" s="35" t="str">
        <f>IF(ISNA(VLOOKUP(LEFT($A118,3),'6. EMS-Omnia mapping'!$A$5:$A$142,3,FALSE)),"TBD",VLOOKUP(LEFT($A118,3),'6. EMS-Omnia mapping'!$A$5:$E$142,3,FALSE))</f>
        <v>TBD</v>
      </c>
      <c r="J118" s="35" t="str">
        <f>IF(ISNA(VLOOKUP(LEFT($A118,3),'6. EMS-Omnia mapping'!$A$5:$A$142,5,FALSE)),"TBD",VLOOKUP(LEFT($A118,3),'6. EMS-Omnia mapping'!$A$5:$E$142,5,FALSE))</f>
        <v>TBD</v>
      </c>
      <c r="K118" s="7"/>
      <c r="L118" s="68"/>
    </row>
    <row r="119" spans="1:12">
      <c r="A119" s="68"/>
      <c r="B119" s="69"/>
      <c r="C119" s="69"/>
      <c r="D119" s="69"/>
      <c r="E119" s="68"/>
      <c r="F119" s="82"/>
      <c r="G119" s="9" t="str">
        <f>IF(ISNA(VLOOKUP(LEFT(A119,3),'6. EMS-Omnia mapping'!$A$5:$G$142,7,FALSE)),"TBD",VLOOKUP(LEFT(A119,3),'6. EMS-Omnia mapping'!$A$5:$G$142,7,FALSE))</f>
        <v>TBD</v>
      </c>
      <c r="H119" s="35"/>
      <c r="I119" s="35" t="str">
        <f>IF(ISNA(VLOOKUP(LEFT($A119,3),'6. EMS-Omnia mapping'!$A$5:$A$142,3,FALSE)),"TBD",VLOOKUP(LEFT($A119,3),'6. EMS-Omnia mapping'!$A$5:$E$142,3,FALSE))</f>
        <v>TBD</v>
      </c>
      <c r="J119" s="35" t="str">
        <f>IF(ISNA(VLOOKUP(LEFT($A119,3),'6. EMS-Omnia mapping'!$A$5:$A$142,5,FALSE)),"TBD",VLOOKUP(LEFT($A119,3),'6. EMS-Omnia mapping'!$A$5:$E$142,5,FALSE))</f>
        <v>TBD</v>
      </c>
      <c r="K119" s="7"/>
      <c r="L119" s="68"/>
    </row>
    <row r="120" spans="1:12">
      <c r="A120" s="68"/>
      <c r="B120" s="69"/>
      <c r="C120" s="69"/>
      <c r="D120" s="69"/>
      <c r="E120" s="68"/>
      <c r="F120" s="82"/>
      <c r="G120" s="9" t="str">
        <f>IF(ISNA(VLOOKUP(LEFT(A120,3),'6. EMS-Omnia mapping'!$A$5:$G$142,7,FALSE)),"TBD",VLOOKUP(LEFT(A120,3),'6. EMS-Omnia mapping'!$A$5:$G$142,7,FALSE))</f>
        <v>TBD</v>
      </c>
      <c r="H120" s="35"/>
      <c r="I120" s="35" t="str">
        <f>IF(ISNA(VLOOKUP(LEFT($A120,3),'6. EMS-Omnia mapping'!$A$5:$A$142,3,FALSE)),"TBD",VLOOKUP(LEFT($A120,3),'6. EMS-Omnia mapping'!$A$5:$E$142,3,FALSE))</f>
        <v>TBD</v>
      </c>
      <c r="J120" s="35" t="str">
        <f>IF(ISNA(VLOOKUP(LEFT($A120,3),'6. EMS-Omnia mapping'!$A$5:$A$142,5,FALSE)),"TBD",VLOOKUP(LEFT($A120,3),'6. EMS-Omnia mapping'!$A$5:$E$142,5,FALSE))</f>
        <v>TBD</v>
      </c>
      <c r="K120" s="7"/>
      <c r="L120" s="68"/>
    </row>
    <row r="121" spans="1:12">
      <c r="A121" s="68"/>
      <c r="B121" s="69"/>
      <c r="C121" s="69"/>
      <c r="D121" s="69"/>
      <c r="E121" s="68"/>
      <c r="F121" s="82"/>
      <c r="G121" s="9" t="str">
        <f>IF(ISNA(VLOOKUP(LEFT(A121,3),'6. EMS-Omnia mapping'!$A$5:$G$142,7,FALSE)),"TBD",VLOOKUP(LEFT(A121,3),'6. EMS-Omnia mapping'!$A$5:$G$142,7,FALSE))</f>
        <v>TBD</v>
      </c>
      <c r="H121" s="35"/>
      <c r="I121" s="35" t="str">
        <f>IF(ISNA(VLOOKUP(LEFT($A121,3),'6. EMS-Omnia mapping'!$A$5:$A$142,3,FALSE)),"TBD",VLOOKUP(LEFT($A121,3),'6. EMS-Omnia mapping'!$A$5:$E$142,3,FALSE))</f>
        <v>TBD</v>
      </c>
      <c r="J121" s="35" t="str">
        <f>IF(ISNA(VLOOKUP(LEFT($A121,3),'6. EMS-Omnia mapping'!$A$5:$A$142,5,FALSE)),"TBD",VLOOKUP(LEFT($A121,3),'6. EMS-Omnia mapping'!$A$5:$E$142,5,FALSE))</f>
        <v>TBD</v>
      </c>
      <c r="K121" s="7"/>
      <c r="L121" s="68"/>
    </row>
    <row r="122" spans="1:12">
      <c r="A122" s="68"/>
      <c r="B122" s="69"/>
      <c r="C122" s="69"/>
      <c r="D122" s="69"/>
      <c r="E122" s="68"/>
      <c r="F122" s="82"/>
      <c r="G122" s="9" t="str">
        <f>IF(ISNA(VLOOKUP(LEFT(A122,3),'6. EMS-Omnia mapping'!$A$5:$G$142,7,FALSE)),"TBD",VLOOKUP(LEFT(A122,3),'6. EMS-Omnia mapping'!$A$5:$G$142,7,FALSE))</f>
        <v>TBD</v>
      </c>
      <c r="H122" s="35"/>
      <c r="I122" s="35" t="str">
        <f>IF(ISNA(VLOOKUP(LEFT($A122,3),'6. EMS-Omnia mapping'!$A$5:$A$142,3,FALSE)),"TBD",VLOOKUP(LEFT($A122,3),'6. EMS-Omnia mapping'!$A$5:$E$142,3,FALSE))</f>
        <v>TBD</v>
      </c>
      <c r="J122" s="35" t="str">
        <f>IF(ISNA(VLOOKUP(LEFT($A122,3),'6. EMS-Omnia mapping'!$A$5:$A$142,5,FALSE)),"TBD",VLOOKUP(LEFT($A122,3),'6. EMS-Omnia mapping'!$A$5:$E$142,5,FALSE))</f>
        <v>TBD</v>
      </c>
      <c r="K122" s="7"/>
      <c r="L122" s="68"/>
    </row>
    <row r="123" spans="1:12">
      <c r="A123" s="68"/>
      <c r="B123" s="69"/>
      <c r="C123" s="69"/>
      <c r="D123" s="69"/>
      <c r="E123" s="68"/>
      <c r="F123" s="82"/>
      <c r="G123" s="9" t="str">
        <f>IF(ISNA(VLOOKUP(LEFT(A123,3),'6. EMS-Omnia mapping'!$A$5:$G$142,7,FALSE)),"TBD",VLOOKUP(LEFT(A123,3),'6. EMS-Omnia mapping'!$A$5:$G$142,7,FALSE))</f>
        <v>TBD</v>
      </c>
      <c r="H123" s="35"/>
      <c r="I123" s="35" t="str">
        <f>IF(ISNA(VLOOKUP(LEFT($A123,3),'6. EMS-Omnia mapping'!$A$5:$A$142,3,FALSE)),"TBD",VLOOKUP(LEFT($A123,3),'6. EMS-Omnia mapping'!$A$5:$E$142,3,FALSE))</f>
        <v>TBD</v>
      </c>
      <c r="J123" s="35" t="str">
        <f>IF(ISNA(VLOOKUP(LEFT($A123,3),'6. EMS-Omnia mapping'!$A$5:$A$142,5,FALSE)),"TBD",VLOOKUP(LEFT($A123,3),'6. EMS-Omnia mapping'!$A$5:$E$142,5,FALSE))</f>
        <v>TBD</v>
      </c>
      <c r="K123" s="7"/>
      <c r="L123" s="68"/>
    </row>
    <row r="124" spans="1:12">
      <c r="A124" s="68"/>
      <c r="B124" s="69"/>
      <c r="C124" s="69"/>
      <c r="D124" s="69"/>
      <c r="E124" s="68"/>
      <c r="F124" s="82"/>
      <c r="G124" s="9" t="str">
        <f>IF(ISNA(VLOOKUP(LEFT(A124,3),'6. EMS-Omnia mapping'!$A$5:$G$142,7,FALSE)),"TBD",VLOOKUP(LEFT(A124,3),'6. EMS-Omnia mapping'!$A$5:$G$142,7,FALSE))</f>
        <v>TBD</v>
      </c>
      <c r="H124" s="35"/>
      <c r="I124" s="35" t="str">
        <f>IF(ISNA(VLOOKUP(LEFT($A124,3),'6. EMS-Omnia mapping'!$A$5:$A$142,3,FALSE)),"TBD",VLOOKUP(LEFT($A124,3),'6. EMS-Omnia mapping'!$A$5:$E$142,3,FALSE))</f>
        <v>TBD</v>
      </c>
      <c r="J124" s="35" t="str">
        <f>IF(ISNA(VLOOKUP(LEFT($A124,3),'6. EMS-Omnia mapping'!$A$5:$A$142,5,FALSE)),"TBD",VLOOKUP(LEFT($A124,3),'6. EMS-Omnia mapping'!$A$5:$E$142,5,FALSE))</f>
        <v>TBD</v>
      </c>
      <c r="K124" s="7"/>
      <c r="L124" s="68"/>
    </row>
    <row r="125" spans="1:12">
      <c r="A125" s="68"/>
      <c r="B125" s="69"/>
      <c r="C125" s="69"/>
      <c r="D125" s="69"/>
      <c r="E125" s="68"/>
      <c r="F125" s="82"/>
      <c r="G125" s="9" t="str">
        <f>IF(ISNA(VLOOKUP(LEFT(A125,3),'6. EMS-Omnia mapping'!$A$5:$G$142,7,FALSE)),"TBD",VLOOKUP(LEFT(A125,3),'6. EMS-Omnia mapping'!$A$5:$G$142,7,FALSE))</f>
        <v>TBD</v>
      </c>
      <c r="H125" s="35"/>
      <c r="I125" s="35" t="str">
        <f>IF(ISNA(VLOOKUP(LEFT($A125,3),'6. EMS-Omnia mapping'!$A$5:$A$142,3,FALSE)),"TBD",VLOOKUP(LEFT($A125,3),'6. EMS-Omnia mapping'!$A$5:$E$142,3,FALSE))</f>
        <v>TBD</v>
      </c>
      <c r="J125" s="35" t="str">
        <f>IF(ISNA(VLOOKUP(LEFT($A125,3),'6. EMS-Omnia mapping'!$A$5:$A$142,5,FALSE)),"TBD",VLOOKUP(LEFT($A125,3),'6. EMS-Omnia mapping'!$A$5:$E$142,5,FALSE))</f>
        <v>TBD</v>
      </c>
      <c r="K125" s="7"/>
      <c r="L125" s="68"/>
    </row>
    <row r="126" spans="1:12">
      <c r="A126" s="68"/>
      <c r="B126" s="69"/>
      <c r="C126" s="69"/>
      <c r="D126" s="69"/>
      <c r="E126" s="68"/>
      <c r="F126" s="82"/>
      <c r="G126" s="9" t="str">
        <f>IF(ISNA(VLOOKUP(LEFT(A126,3),'6. EMS-Omnia mapping'!$A$5:$G$142,7,FALSE)),"TBD",VLOOKUP(LEFT(A126,3),'6. EMS-Omnia mapping'!$A$5:$G$142,7,FALSE))</f>
        <v>TBD</v>
      </c>
      <c r="H126" s="35"/>
      <c r="I126" s="35" t="str">
        <f>IF(ISNA(VLOOKUP(LEFT($A126,3),'6. EMS-Omnia mapping'!$A$5:$A$142,3,FALSE)),"TBD",VLOOKUP(LEFT($A126,3),'6. EMS-Omnia mapping'!$A$5:$E$142,3,FALSE))</f>
        <v>TBD</v>
      </c>
      <c r="J126" s="35" t="str">
        <f>IF(ISNA(VLOOKUP(LEFT($A126,3),'6. EMS-Omnia mapping'!$A$5:$A$142,5,FALSE)),"TBD",VLOOKUP(LEFT($A126,3),'6. EMS-Omnia mapping'!$A$5:$E$142,5,FALSE))</f>
        <v>TBD</v>
      </c>
      <c r="K126" s="7"/>
      <c r="L126" s="68"/>
    </row>
    <row r="127" spans="1:12">
      <c r="A127" s="68"/>
      <c r="B127" s="69"/>
      <c r="C127" s="69"/>
      <c r="D127" s="69"/>
      <c r="E127" s="68"/>
      <c r="F127" s="82"/>
      <c r="G127" s="9" t="str">
        <f>IF(ISNA(VLOOKUP(LEFT(A127,3),'6. EMS-Omnia mapping'!$A$5:$G$142,7,FALSE)),"TBD",VLOOKUP(LEFT(A127,3),'6. EMS-Omnia mapping'!$A$5:$G$142,7,FALSE))</f>
        <v>TBD</v>
      </c>
      <c r="H127" s="35"/>
      <c r="I127" s="35" t="str">
        <f>IF(ISNA(VLOOKUP(LEFT($A127,3),'6. EMS-Omnia mapping'!$A$5:$A$142,3,FALSE)),"TBD",VLOOKUP(LEFT($A127,3),'6. EMS-Omnia mapping'!$A$5:$E$142,3,FALSE))</f>
        <v>TBD</v>
      </c>
      <c r="J127" s="35" t="str">
        <f>IF(ISNA(VLOOKUP(LEFT($A127,3),'6. EMS-Omnia mapping'!$A$5:$A$142,5,FALSE)),"TBD",VLOOKUP(LEFT($A127,3),'6. EMS-Omnia mapping'!$A$5:$E$142,5,FALSE))</f>
        <v>TBD</v>
      </c>
      <c r="K127" s="7"/>
      <c r="L127" s="68"/>
    </row>
    <row r="128" spans="1:12">
      <c r="A128" s="68"/>
      <c r="B128" s="69"/>
      <c r="C128" s="69"/>
      <c r="D128" s="69"/>
      <c r="E128" s="68"/>
      <c r="F128" s="82"/>
      <c r="G128" s="9" t="str">
        <f>IF(ISNA(VLOOKUP(LEFT(A128,3),'6. EMS-Omnia mapping'!$A$5:$G$142,7,FALSE)),"TBD",VLOOKUP(LEFT(A128,3),'6. EMS-Omnia mapping'!$A$5:$G$142,7,FALSE))</f>
        <v>TBD</v>
      </c>
      <c r="H128" s="35"/>
      <c r="I128" s="35" t="str">
        <f>IF(ISNA(VLOOKUP(LEFT($A128,3),'6. EMS-Omnia mapping'!$A$5:$A$142,3,FALSE)),"TBD",VLOOKUP(LEFT($A128,3),'6. EMS-Omnia mapping'!$A$5:$E$142,3,FALSE))</f>
        <v>TBD</v>
      </c>
      <c r="J128" s="35" t="str">
        <f>IF(ISNA(VLOOKUP(LEFT($A128,3),'6. EMS-Omnia mapping'!$A$5:$A$142,5,FALSE)),"TBD",VLOOKUP(LEFT($A128,3),'6. EMS-Omnia mapping'!$A$5:$E$142,5,FALSE))</f>
        <v>TBD</v>
      </c>
      <c r="K128" s="7"/>
      <c r="L128" s="68"/>
    </row>
    <row r="129" spans="1:12">
      <c r="A129" s="68"/>
      <c r="B129" s="69"/>
      <c r="C129" s="69"/>
      <c r="D129" s="69"/>
      <c r="E129" s="68"/>
      <c r="F129" s="82"/>
      <c r="G129" s="9" t="str">
        <f>IF(ISNA(VLOOKUP(LEFT(A129,3),'6. EMS-Omnia mapping'!$A$5:$G$142,7,FALSE)),"TBD",VLOOKUP(LEFT(A129,3),'6. EMS-Omnia mapping'!$A$5:$G$142,7,FALSE))</f>
        <v>TBD</v>
      </c>
      <c r="H129" s="35"/>
      <c r="I129" s="35" t="str">
        <f>IF(ISNA(VLOOKUP(LEFT($A129,3),'6. EMS-Omnia mapping'!$A$5:$A$142,3,FALSE)),"TBD",VLOOKUP(LEFT($A129,3),'6. EMS-Omnia mapping'!$A$5:$E$142,3,FALSE))</f>
        <v>TBD</v>
      </c>
      <c r="J129" s="35" t="str">
        <f>IF(ISNA(VLOOKUP(LEFT($A129,3),'6. EMS-Omnia mapping'!$A$5:$A$142,5,FALSE)),"TBD",VLOOKUP(LEFT($A129,3),'6. EMS-Omnia mapping'!$A$5:$E$142,5,FALSE))</f>
        <v>TBD</v>
      </c>
      <c r="K129" s="7"/>
      <c r="L129" s="68"/>
    </row>
    <row r="130" spans="1:12">
      <c r="A130" s="68"/>
      <c r="B130" s="69"/>
      <c r="C130" s="69"/>
      <c r="D130" s="69"/>
      <c r="E130" s="68"/>
      <c r="F130" s="82"/>
      <c r="G130" s="9" t="str">
        <f>IF(ISNA(VLOOKUP(LEFT(A130,3),'6. EMS-Omnia mapping'!$A$5:$G$142,7,FALSE)),"TBD",VLOOKUP(LEFT(A130,3),'6. EMS-Omnia mapping'!$A$5:$G$142,7,FALSE))</f>
        <v>TBD</v>
      </c>
      <c r="H130" s="35"/>
      <c r="I130" s="35" t="str">
        <f>IF(ISNA(VLOOKUP(LEFT($A130,3),'6. EMS-Omnia mapping'!$A$5:$A$142,3,FALSE)),"TBD",VLOOKUP(LEFT($A130,3),'6. EMS-Omnia mapping'!$A$5:$E$142,3,FALSE))</f>
        <v>TBD</v>
      </c>
      <c r="J130" s="35" t="str">
        <f>IF(ISNA(VLOOKUP(LEFT($A130,3),'6. EMS-Omnia mapping'!$A$5:$A$142,5,FALSE)),"TBD",VLOOKUP(LEFT($A130,3),'6. EMS-Omnia mapping'!$A$5:$E$142,5,FALSE))</f>
        <v>TBD</v>
      </c>
      <c r="K130" s="7"/>
      <c r="L130" s="68"/>
    </row>
    <row r="131" spans="1:12">
      <c r="A131" s="68"/>
      <c r="B131" s="69"/>
      <c r="C131" s="69"/>
      <c r="D131" s="69"/>
      <c r="E131" s="68"/>
      <c r="F131" s="82"/>
      <c r="G131" s="9" t="str">
        <f>IF(ISNA(VLOOKUP(LEFT(A131,3),'6. EMS-Omnia mapping'!$A$5:$G$142,7,FALSE)),"TBD",VLOOKUP(LEFT(A131,3),'6. EMS-Omnia mapping'!$A$5:$G$142,7,FALSE))</f>
        <v>TBD</v>
      </c>
      <c r="H131" s="35"/>
      <c r="I131" s="35" t="str">
        <f>IF(ISNA(VLOOKUP(LEFT($A131,3),'6. EMS-Omnia mapping'!$A$5:$A$142,3,FALSE)),"TBD",VLOOKUP(LEFT($A131,3),'6. EMS-Omnia mapping'!$A$5:$E$142,3,FALSE))</f>
        <v>TBD</v>
      </c>
      <c r="J131" s="35" t="str">
        <f>IF(ISNA(VLOOKUP(LEFT($A131,3),'6. EMS-Omnia mapping'!$A$5:$A$142,5,FALSE)),"TBD",VLOOKUP(LEFT($A131,3),'6. EMS-Omnia mapping'!$A$5:$E$142,5,FALSE))</f>
        <v>TBD</v>
      </c>
      <c r="K131" s="7"/>
      <c r="L131" s="68"/>
    </row>
    <row r="132" spans="1:12">
      <c r="A132" s="68"/>
      <c r="B132" s="69"/>
      <c r="C132" s="69"/>
      <c r="D132" s="69"/>
      <c r="E132" s="68"/>
      <c r="F132" s="82"/>
      <c r="G132" s="9" t="str">
        <f>IF(ISNA(VLOOKUP(LEFT(A132,3),'6. EMS-Omnia mapping'!$A$5:$G$142,7,FALSE)),"TBD",VLOOKUP(LEFT(A132,3),'6. EMS-Omnia mapping'!$A$5:$G$142,7,FALSE))</f>
        <v>TBD</v>
      </c>
      <c r="H132" s="35"/>
      <c r="I132" s="35" t="str">
        <f>IF(ISNA(VLOOKUP(LEFT($A132,3),'6. EMS-Omnia mapping'!$A$5:$A$142,3,FALSE)),"TBD",VLOOKUP(LEFT($A132,3),'6. EMS-Omnia mapping'!$A$5:$E$142,3,FALSE))</f>
        <v>TBD</v>
      </c>
      <c r="J132" s="35" t="str">
        <f>IF(ISNA(VLOOKUP(LEFT($A132,3),'6. EMS-Omnia mapping'!$A$5:$A$142,5,FALSE)),"TBD",VLOOKUP(LEFT($A132,3),'6. EMS-Omnia mapping'!$A$5:$E$142,5,FALSE))</f>
        <v>TBD</v>
      </c>
      <c r="K132" s="7"/>
      <c r="L132" s="68"/>
    </row>
    <row r="133" spans="1:12">
      <c r="A133" s="68"/>
      <c r="B133" s="69"/>
      <c r="C133" s="69"/>
      <c r="D133" s="69"/>
      <c r="E133" s="68"/>
      <c r="F133" s="82"/>
      <c r="G133" s="9" t="str">
        <f>IF(ISNA(VLOOKUP(LEFT(A133,3),'6. EMS-Omnia mapping'!$A$5:$G$142,7,FALSE)),"TBD",VLOOKUP(LEFT(A133,3),'6. EMS-Omnia mapping'!$A$5:$G$142,7,FALSE))</f>
        <v>TBD</v>
      </c>
      <c r="H133" s="35"/>
      <c r="I133" s="35" t="str">
        <f>IF(ISNA(VLOOKUP(LEFT($A133,3),'6. EMS-Omnia mapping'!$A$5:$A$142,3,FALSE)),"TBD",VLOOKUP(LEFT($A133,3),'6. EMS-Omnia mapping'!$A$5:$E$142,3,FALSE))</f>
        <v>TBD</v>
      </c>
      <c r="J133" s="35" t="str">
        <f>IF(ISNA(VLOOKUP(LEFT($A133,3),'6. EMS-Omnia mapping'!$A$5:$A$142,5,FALSE)),"TBD",VLOOKUP(LEFT($A133,3),'6. EMS-Omnia mapping'!$A$5:$E$142,5,FALSE))</f>
        <v>TBD</v>
      </c>
      <c r="K133" s="7"/>
      <c r="L133" s="68"/>
    </row>
    <row r="134" spans="1:12">
      <c r="A134" s="68"/>
      <c r="B134" s="69"/>
      <c r="C134" s="69"/>
      <c r="D134" s="69"/>
      <c r="E134" s="68"/>
      <c r="F134" s="82"/>
      <c r="G134" s="9" t="str">
        <f>IF(ISNA(VLOOKUP(LEFT(A134,3),'6. EMS-Omnia mapping'!$A$5:$G$142,7,FALSE)),"TBD",VLOOKUP(LEFT(A134,3),'6. EMS-Omnia mapping'!$A$5:$G$142,7,FALSE))</f>
        <v>TBD</v>
      </c>
      <c r="H134" s="35"/>
      <c r="I134" s="35" t="str">
        <f>IF(ISNA(VLOOKUP(LEFT($A134,3),'6. EMS-Omnia mapping'!$A$5:$A$142,3,FALSE)),"TBD",VLOOKUP(LEFT($A134,3),'6. EMS-Omnia mapping'!$A$5:$E$142,3,FALSE))</f>
        <v>TBD</v>
      </c>
      <c r="J134" s="35" t="str">
        <f>IF(ISNA(VLOOKUP(LEFT($A134,3),'6. EMS-Omnia mapping'!$A$5:$A$142,5,FALSE)),"TBD",VLOOKUP(LEFT($A134,3),'6. EMS-Omnia mapping'!$A$5:$E$142,5,FALSE))</f>
        <v>TBD</v>
      </c>
      <c r="K134" s="7"/>
      <c r="L134" s="68"/>
    </row>
    <row r="135" spans="1:12">
      <c r="A135" s="68"/>
      <c r="B135" s="69"/>
      <c r="C135" s="69"/>
      <c r="D135" s="69"/>
      <c r="E135" s="68"/>
      <c r="F135" s="82"/>
      <c r="G135" s="9" t="str">
        <f>IF(ISNA(VLOOKUP(LEFT(A135,3),'6. EMS-Omnia mapping'!$A$5:$G$142,7,FALSE)),"TBD",VLOOKUP(LEFT(A135,3),'6. EMS-Omnia mapping'!$A$5:$G$142,7,FALSE))</f>
        <v>TBD</v>
      </c>
      <c r="H135" s="35"/>
      <c r="I135" s="35" t="str">
        <f>IF(ISNA(VLOOKUP(LEFT($A135,3),'6. EMS-Omnia mapping'!$A$5:$A$142,3,FALSE)),"TBD",VLOOKUP(LEFT($A135,3),'6. EMS-Omnia mapping'!$A$5:$E$142,3,FALSE))</f>
        <v>TBD</v>
      </c>
      <c r="J135" s="35" t="str">
        <f>IF(ISNA(VLOOKUP(LEFT($A135,3),'6. EMS-Omnia mapping'!$A$5:$A$142,5,FALSE)),"TBD",VLOOKUP(LEFT($A135,3),'6. EMS-Omnia mapping'!$A$5:$E$142,5,FALSE))</f>
        <v>TBD</v>
      </c>
      <c r="K135" s="7"/>
      <c r="L135" s="68"/>
    </row>
    <row r="136" spans="1:12">
      <c r="A136" s="68"/>
      <c r="B136" s="69"/>
      <c r="C136" s="69"/>
      <c r="D136" s="69"/>
      <c r="E136" s="68"/>
      <c r="F136" s="82"/>
      <c r="G136" s="9" t="str">
        <f>IF(ISNA(VLOOKUP(LEFT(A136,3),'6. EMS-Omnia mapping'!$A$5:$G$142,7,FALSE)),"TBD",VLOOKUP(LEFT(A136,3),'6. EMS-Omnia mapping'!$A$5:$G$142,7,FALSE))</f>
        <v>TBD</v>
      </c>
      <c r="H136" s="35"/>
      <c r="I136" s="35" t="str">
        <f>IF(ISNA(VLOOKUP(LEFT($A136,3),'6. EMS-Omnia mapping'!$A$5:$A$142,3,FALSE)),"TBD",VLOOKUP(LEFT($A136,3),'6. EMS-Omnia mapping'!$A$5:$E$142,3,FALSE))</f>
        <v>TBD</v>
      </c>
      <c r="J136" s="35" t="str">
        <f>IF(ISNA(VLOOKUP(LEFT($A136,3),'6. EMS-Omnia mapping'!$A$5:$A$142,5,FALSE)),"TBD",VLOOKUP(LEFT($A136,3),'6. EMS-Omnia mapping'!$A$5:$E$142,5,FALSE))</f>
        <v>TBD</v>
      </c>
      <c r="K136" s="7"/>
      <c r="L136" s="68"/>
    </row>
    <row r="137" spans="1:12">
      <c r="A137" s="68"/>
      <c r="B137" s="69"/>
      <c r="C137" s="69"/>
      <c r="D137" s="69"/>
      <c r="E137" s="68"/>
      <c r="F137" s="82"/>
      <c r="G137" s="9" t="str">
        <f>IF(ISNA(VLOOKUP(LEFT(A137,3),'6. EMS-Omnia mapping'!$A$5:$G$142,7,FALSE)),"TBD",VLOOKUP(LEFT(A137,3),'6. EMS-Omnia mapping'!$A$5:$G$142,7,FALSE))</f>
        <v>TBD</v>
      </c>
      <c r="H137" s="35"/>
      <c r="I137" s="35" t="str">
        <f>IF(ISNA(VLOOKUP(LEFT($A137,3),'6. EMS-Omnia mapping'!$A$5:$A$142,3,FALSE)),"TBD",VLOOKUP(LEFT($A137,3),'6. EMS-Omnia mapping'!$A$5:$E$142,3,FALSE))</f>
        <v>TBD</v>
      </c>
      <c r="J137" s="35" t="str">
        <f>IF(ISNA(VLOOKUP(LEFT($A137,3),'6. EMS-Omnia mapping'!$A$5:$A$142,5,FALSE)),"TBD",VLOOKUP(LEFT($A137,3),'6. EMS-Omnia mapping'!$A$5:$E$142,5,FALSE))</f>
        <v>TBD</v>
      </c>
      <c r="K137" s="7"/>
      <c r="L137" s="68"/>
    </row>
    <row r="138" spans="1:12">
      <c r="A138" s="68"/>
      <c r="B138" s="69"/>
      <c r="C138" s="69"/>
      <c r="D138" s="69"/>
      <c r="E138" s="68"/>
      <c r="F138" s="82"/>
      <c r="G138" s="9" t="str">
        <f>IF(ISNA(VLOOKUP(LEFT(A138,3),'6. EMS-Omnia mapping'!$A$5:$G$142,7,FALSE)),"TBD",VLOOKUP(LEFT(A138,3),'6. EMS-Omnia mapping'!$A$5:$G$142,7,FALSE))</f>
        <v>TBD</v>
      </c>
      <c r="H138" s="35"/>
      <c r="I138" s="35" t="str">
        <f>IF(ISNA(VLOOKUP(LEFT($A138,3),'6. EMS-Omnia mapping'!$A$5:$A$142,3,FALSE)),"TBD",VLOOKUP(LEFT($A138,3),'6. EMS-Omnia mapping'!$A$5:$E$142,3,FALSE))</f>
        <v>TBD</v>
      </c>
      <c r="J138" s="35" t="str">
        <f>IF(ISNA(VLOOKUP(LEFT($A138,3),'6. EMS-Omnia mapping'!$A$5:$A$142,5,FALSE)),"TBD",VLOOKUP(LEFT($A138,3),'6. EMS-Omnia mapping'!$A$5:$E$142,5,FALSE))</f>
        <v>TBD</v>
      </c>
      <c r="K138" s="7"/>
      <c r="L138" s="68"/>
    </row>
    <row r="139" spans="1:12">
      <c r="A139" s="68"/>
      <c r="B139" s="69"/>
      <c r="C139" s="69"/>
      <c r="D139" s="69"/>
      <c r="E139" s="68"/>
      <c r="F139" s="82"/>
      <c r="G139" s="9" t="str">
        <f>IF(ISNA(VLOOKUP(LEFT(A139,3),'6. EMS-Omnia mapping'!$A$5:$G$142,7,FALSE)),"TBD",VLOOKUP(LEFT(A139,3),'6. EMS-Omnia mapping'!$A$5:$G$142,7,FALSE))</f>
        <v>TBD</v>
      </c>
      <c r="H139" s="35"/>
      <c r="I139" s="35" t="str">
        <f>IF(ISNA(VLOOKUP(LEFT($A139,3),'6. EMS-Omnia mapping'!$A$5:$A$142,3,FALSE)),"TBD",VLOOKUP(LEFT($A139,3),'6. EMS-Omnia mapping'!$A$5:$E$142,3,FALSE))</f>
        <v>TBD</v>
      </c>
      <c r="J139" s="35" t="str">
        <f>IF(ISNA(VLOOKUP(LEFT($A139,3),'6. EMS-Omnia mapping'!$A$5:$A$142,5,FALSE)),"TBD",VLOOKUP(LEFT($A139,3),'6. EMS-Omnia mapping'!$A$5:$E$142,5,FALSE))</f>
        <v>TBD</v>
      </c>
      <c r="K139" s="7"/>
      <c r="L139" s="68"/>
    </row>
    <row r="140" spans="1:12">
      <c r="A140" s="68"/>
      <c r="B140" s="69"/>
      <c r="C140" s="69"/>
      <c r="D140" s="69"/>
      <c r="E140" s="68"/>
      <c r="F140" s="82"/>
      <c r="G140" s="9" t="str">
        <f>IF(ISNA(VLOOKUP(LEFT(A140,3),'6. EMS-Omnia mapping'!$A$5:$G$142,7,FALSE)),"TBD",VLOOKUP(LEFT(A140,3),'6. EMS-Omnia mapping'!$A$5:$G$142,7,FALSE))</f>
        <v>TBD</v>
      </c>
      <c r="H140" s="35"/>
      <c r="I140" s="35" t="str">
        <f>IF(ISNA(VLOOKUP(LEFT($A140,3),'6. EMS-Omnia mapping'!$A$5:$A$142,3,FALSE)),"TBD",VLOOKUP(LEFT($A140,3),'6. EMS-Omnia mapping'!$A$5:$E$142,3,FALSE))</f>
        <v>TBD</v>
      </c>
      <c r="J140" s="35" t="str">
        <f>IF(ISNA(VLOOKUP(LEFT($A140,3),'6. EMS-Omnia mapping'!$A$5:$A$142,5,FALSE)),"TBD",VLOOKUP(LEFT($A140,3),'6. EMS-Omnia mapping'!$A$5:$E$142,5,FALSE))</f>
        <v>TBD</v>
      </c>
      <c r="K140" s="7"/>
      <c r="L140" s="68"/>
    </row>
    <row r="141" spans="1:12">
      <c r="A141" s="68"/>
      <c r="B141" s="69"/>
      <c r="C141" s="69"/>
      <c r="D141" s="69"/>
      <c r="E141" s="68"/>
      <c r="F141" s="82"/>
      <c r="G141" s="9" t="str">
        <f>IF(ISNA(VLOOKUP(LEFT(A141,3),'6. EMS-Omnia mapping'!$A$5:$G$142,7,FALSE)),"TBD",VLOOKUP(LEFT(A141,3),'6. EMS-Omnia mapping'!$A$5:$G$142,7,FALSE))</f>
        <v>TBD</v>
      </c>
      <c r="H141" s="35"/>
      <c r="I141" s="35" t="str">
        <f>IF(ISNA(VLOOKUP(LEFT($A141,3),'6. EMS-Omnia mapping'!$A$5:$A$142,3,FALSE)),"TBD",VLOOKUP(LEFT($A141,3),'6. EMS-Omnia mapping'!$A$5:$E$142,3,FALSE))</f>
        <v>TBD</v>
      </c>
      <c r="J141" s="35" t="str">
        <f>IF(ISNA(VLOOKUP(LEFT($A141,3),'6. EMS-Omnia mapping'!$A$5:$A$142,5,FALSE)),"TBD",VLOOKUP(LEFT($A141,3),'6. EMS-Omnia mapping'!$A$5:$E$142,5,FALSE))</f>
        <v>TBD</v>
      </c>
      <c r="K141" s="7"/>
      <c r="L141" s="68"/>
    </row>
    <row r="142" spans="1:12">
      <c r="A142" s="68"/>
      <c r="B142" s="69"/>
      <c r="C142" s="69"/>
      <c r="D142" s="69"/>
      <c r="E142" s="68"/>
      <c r="F142" s="82"/>
      <c r="G142" s="9" t="str">
        <f>IF(ISNA(VLOOKUP(LEFT(A142,3),'6. EMS-Omnia mapping'!$A$5:$G$142,7,FALSE)),"TBD",VLOOKUP(LEFT(A142,3),'6. EMS-Omnia mapping'!$A$5:$G$142,7,FALSE))</f>
        <v>TBD</v>
      </c>
      <c r="H142" s="35"/>
      <c r="I142" s="35" t="str">
        <f>IF(ISNA(VLOOKUP(LEFT($A142,3),'6. EMS-Omnia mapping'!$A$5:$A$142,3,FALSE)),"TBD",VLOOKUP(LEFT($A142,3),'6. EMS-Omnia mapping'!$A$5:$E$142,3,FALSE))</f>
        <v>TBD</v>
      </c>
      <c r="J142" s="35" t="str">
        <f>IF(ISNA(VLOOKUP(LEFT($A142,3),'6. EMS-Omnia mapping'!$A$5:$A$142,5,FALSE)),"TBD",VLOOKUP(LEFT($A142,3),'6. EMS-Omnia mapping'!$A$5:$E$142,5,FALSE))</f>
        <v>TBD</v>
      </c>
      <c r="K142" s="7"/>
      <c r="L142" s="68"/>
    </row>
    <row r="143" spans="1:12">
      <c r="A143" s="68"/>
      <c r="B143" s="69"/>
      <c r="C143" s="69"/>
      <c r="D143" s="69"/>
      <c r="E143" s="68"/>
      <c r="F143" s="82"/>
      <c r="G143" s="9" t="str">
        <f>IF(ISNA(VLOOKUP(LEFT(A143,3),'6. EMS-Omnia mapping'!$A$5:$G$142,7,FALSE)),"TBD",VLOOKUP(LEFT(A143,3),'6. EMS-Omnia mapping'!$A$5:$G$142,7,FALSE))</f>
        <v>TBD</v>
      </c>
      <c r="H143" s="35"/>
      <c r="I143" s="35" t="str">
        <f>IF(ISNA(VLOOKUP(LEFT($A143,3),'6. EMS-Omnia mapping'!$A$5:$A$142,3,FALSE)),"TBD",VLOOKUP(LEFT($A143,3),'6. EMS-Omnia mapping'!$A$5:$E$142,3,FALSE))</f>
        <v>TBD</v>
      </c>
      <c r="J143" s="35" t="str">
        <f>IF(ISNA(VLOOKUP(LEFT($A143,3),'6. EMS-Omnia mapping'!$A$5:$A$142,5,FALSE)),"TBD",VLOOKUP(LEFT($A143,3),'6. EMS-Omnia mapping'!$A$5:$E$142,5,FALSE))</f>
        <v>TBD</v>
      </c>
      <c r="K143" s="7"/>
      <c r="L143" s="68"/>
    </row>
    <row r="144" spans="1:12">
      <c r="A144" s="68"/>
      <c r="B144" s="69"/>
      <c r="C144" s="69"/>
      <c r="D144" s="69"/>
      <c r="E144" s="68"/>
      <c r="F144" s="82"/>
      <c r="G144" s="9" t="str">
        <f>IF(ISNA(VLOOKUP(LEFT(A144,3),'6. EMS-Omnia mapping'!$A$5:$G$142,7,FALSE)),"TBD",VLOOKUP(LEFT(A144,3),'6. EMS-Omnia mapping'!$A$5:$G$142,7,FALSE))</f>
        <v>TBD</v>
      </c>
      <c r="H144" s="35"/>
      <c r="I144" s="35" t="str">
        <f>IF(ISNA(VLOOKUP(LEFT($A144,3),'6. EMS-Omnia mapping'!$A$5:$A$142,3,FALSE)),"TBD",VLOOKUP(LEFT($A144,3),'6. EMS-Omnia mapping'!$A$5:$E$142,3,FALSE))</f>
        <v>TBD</v>
      </c>
      <c r="J144" s="35" t="str">
        <f>IF(ISNA(VLOOKUP(LEFT($A144,3),'6. EMS-Omnia mapping'!$A$5:$A$142,5,FALSE)),"TBD",VLOOKUP(LEFT($A144,3),'6. EMS-Omnia mapping'!$A$5:$E$142,5,FALSE))</f>
        <v>TBD</v>
      </c>
      <c r="K144" s="7"/>
      <c r="L144" s="68"/>
    </row>
    <row r="145" spans="1:12">
      <c r="A145" s="68"/>
      <c r="B145" s="69"/>
      <c r="C145" s="69"/>
      <c r="D145" s="69"/>
      <c r="E145" s="68"/>
      <c r="F145" s="82"/>
      <c r="G145" s="9" t="str">
        <f>IF(ISNA(VLOOKUP(LEFT(A145,3),'6. EMS-Omnia mapping'!$A$5:$G$142,7,FALSE)),"TBD",VLOOKUP(LEFT(A145,3),'6. EMS-Omnia mapping'!$A$5:$G$142,7,FALSE))</f>
        <v>TBD</v>
      </c>
      <c r="H145" s="35"/>
      <c r="I145" s="35" t="str">
        <f>IF(ISNA(VLOOKUP(LEFT($A145,3),'6. EMS-Omnia mapping'!$A$5:$A$142,3,FALSE)),"TBD",VLOOKUP(LEFT($A145,3),'6. EMS-Omnia mapping'!$A$5:$E$142,3,FALSE))</f>
        <v>TBD</v>
      </c>
      <c r="J145" s="35" t="str">
        <f>IF(ISNA(VLOOKUP(LEFT($A145,3),'6. EMS-Omnia mapping'!$A$5:$A$142,5,FALSE)),"TBD",VLOOKUP(LEFT($A145,3),'6. EMS-Omnia mapping'!$A$5:$E$142,5,FALSE))</f>
        <v>TBD</v>
      </c>
      <c r="K145" s="7"/>
      <c r="L145" s="68"/>
    </row>
    <row r="146" spans="1:12">
      <c r="A146" s="68"/>
      <c r="B146" s="69"/>
      <c r="C146" s="69"/>
      <c r="D146" s="69"/>
      <c r="E146" s="68"/>
      <c r="F146" s="82"/>
      <c r="G146" s="9" t="str">
        <f>IF(ISNA(VLOOKUP(LEFT(A146,3),'6. EMS-Omnia mapping'!$A$5:$G$142,7,FALSE)),"TBD",VLOOKUP(LEFT(A146,3),'6. EMS-Omnia mapping'!$A$5:$G$142,7,FALSE))</f>
        <v>TBD</v>
      </c>
      <c r="H146" s="35"/>
      <c r="I146" s="35" t="str">
        <f>IF(ISNA(VLOOKUP(LEFT($A146,3),'6. EMS-Omnia mapping'!$A$5:$A$142,3,FALSE)),"TBD",VLOOKUP(LEFT($A146,3),'6. EMS-Omnia mapping'!$A$5:$E$142,3,FALSE))</f>
        <v>TBD</v>
      </c>
      <c r="J146" s="35" t="str">
        <f>IF(ISNA(VLOOKUP(LEFT($A146,3),'6. EMS-Omnia mapping'!$A$5:$A$142,5,FALSE)),"TBD",VLOOKUP(LEFT($A146,3),'6. EMS-Omnia mapping'!$A$5:$E$142,5,FALSE))</f>
        <v>TBD</v>
      </c>
      <c r="K146" s="7"/>
      <c r="L146" s="68"/>
    </row>
    <row r="147" spans="1:12">
      <c r="A147" s="68"/>
      <c r="B147" s="69"/>
      <c r="C147" s="69"/>
      <c r="D147" s="69"/>
      <c r="E147" s="68"/>
      <c r="F147" s="82"/>
      <c r="G147" s="9" t="str">
        <f>IF(ISNA(VLOOKUP(LEFT(A147,3),'6. EMS-Omnia mapping'!$A$5:$G$142,7,FALSE)),"TBD",VLOOKUP(LEFT(A147,3),'6. EMS-Omnia mapping'!$A$5:$G$142,7,FALSE))</f>
        <v>TBD</v>
      </c>
      <c r="H147" s="35"/>
      <c r="I147" s="35" t="str">
        <f>IF(ISNA(VLOOKUP(LEFT($A147,3),'6. EMS-Omnia mapping'!$A$5:$A$142,3,FALSE)),"TBD",VLOOKUP(LEFT($A147,3),'6. EMS-Omnia mapping'!$A$5:$E$142,3,FALSE))</f>
        <v>TBD</v>
      </c>
      <c r="J147" s="35" t="str">
        <f>IF(ISNA(VLOOKUP(LEFT($A147,3),'6. EMS-Omnia mapping'!$A$5:$A$142,5,FALSE)),"TBD",VLOOKUP(LEFT($A147,3),'6. EMS-Omnia mapping'!$A$5:$E$142,5,FALSE))</f>
        <v>TBD</v>
      </c>
      <c r="K147" s="7"/>
      <c r="L147" s="68"/>
    </row>
    <row r="148" spans="1:12">
      <c r="A148" s="68"/>
      <c r="B148" s="69"/>
      <c r="C148" s="69"/>
      <c r="D148" s="69"/>
      <c r="E148" s="68"/>
      <c r="F148" s="82"/>
      <c r="G148" s="9" t="str">
        <f>IF(ISNA(VLOOKUP(LEFT(A148,3),'6. EMS-Omnia mapping'!$A$5:$G$142,7,FALSE)),"TBD",VLOOKUP(LEFT(A148,3),'6. EMS-Omnia mapping'!$A$5:$G$142,7,FALSE))</f>
        <v>TBD</v>
      </c>
      <c r="H148" s="35"/>
      <c r="I148" s="35" t="str">
        <f>IF(ISNA(VLOOKUP(LEFT($A148,3),'6. EMS-Omnia mapping'!$A$5:$A$142,3,FALSE)),"TBD",VLOOKUP(LEFT($A148,3),'6. EMS-Omnia mapping'!$A$5:$E$142,3,FALSE))</f>
        <v>TBD</v>
      </c>
      <c r="J148" s="35" t="str">
        <f>IF(ISNA(VLOOKUP(LEFT($A148,3),'6. EMS-Omnia mapping'!$A$5:$A$142,5,FALSE)),"TBD",VLOOKUP(LEFT($A148,3),'6. EMS-Omnia mapping'!$A$5:$E$142,5,FALSE))</f>
        <v>TBD</v>
      </c>
      <c r="K148" s="7"/>
      <c r="L148" s="68"/>
    </row>
    <row r="149" spans="1:12">
      <c r="A149" s="68"/>
      <c r="B149" s="69"/>
      <c r="C149" s="69"/>
      <c r="D149" s="69"/>
      <c r="E149" s="68"/>
      <c r="F149" s="82"/>
      <c r="G149" s="9" t="str">
        <f>IF(ISNA(VLOOKUP(LEFT(A149,3),'6. EMS-Omnia mapping'!$A$5:$G$142,7,FALSE)),"TBD",VLOOKUP(LEFT(A149,3),'6. EMS-Omnia mapping'!$A$5:$G$142,7,FALSE))</f>
        <v>TBD</v>
      </c>
      <c r="H149" s="35"/>
      <c r="I149" s="35" t="str">
        <f>IF(ISNA(VLOOKUP(LEFT($A149,3),'6. EMS-Omnia mapping'!$A$5:$A$142,3,FALSE)),"TBD",VLOOKUP(LEFT($A149,3),'6. EMS-Omnia mapping'!$A$5:$E$142,3,FALSE))</f>
        <v>TBD</v>
      </c>
      <c r="J149" s="35" t="str">
        <f>IF(ISNA(VLOOKUP(LEFT($A149,3),'6. EMS-Omnia mapping'!$A$5:$A$142,5,FALSE)),"TBD",VLOOKUP(LEFT($A149,3),'6. EMS-Omnia mapping'!$A$5:$E$142,5,FALSE))</f>
        <v>TBD</v>
      </c>
      <c r="K149" s="7"/>
      <c r="L149" s="68"/>
    </row>
    <row r="150" spans="1:12">
      <c r="A150" s="68"/>
      <c r="B150" s="69"/>
      <c r="C150" s="69"/>
      <c r="D150" s="69"/>
      <c r="E150" s="68"/>
      <c r="F150" s="82"/>
      <c r="G150" s="9" t="str">
        <f>IF(ISNA(VLOOKUP(LEFT(A150,3),'6. EMS-Omnia mapping'!$A$5:$G$142,7,FALSE)),"TBD",VLOOKUP(LEFT(A150,3),'6. EMS-Omnia mapping'!$A$5:$G$142,7,FALSE))</f>
        <v>TBD</v>
      </c>
      <c r="H150" s="35"/>
      <c r="I150" s="35" t="str">
        <f>IF(ISNA(VLOOKUP(LEFT($A150,3),'6. EMS-Omnia mapping'!$A$5:$A$142,3,FALSE)),"TBD",VLOOKUP(LEFT($A150,3),'6. EMS-Omnia mapping'!$A$5:$E$142,3,FALSE))</f>
        <v>TBD</v>
      </c>
      <c r="J150" s="35" t="str">
        <f>IF(ISNA(VLOOKUP(LEFT($A150,3),'6. EMS-Omnia mapping'!$A$5:$A$142,5,FALSE)),"TBD",VLOOKUP(LEFT($A150,3),'6. EMS-Omnia mapping'!$A$5:$E$142,5,FALSE))</f>
        <v>TBD</v>
      </c>
      <c r="K150" s="7"/>
      <c r="L150" s="68"/>
    </row>
    <row r="151" spans="1:12">
      <c r="A151" s="68"/>
      <c r="B151" s="69"/>
      <c r="C151" s="69"/>
      <c r="D151" s="69"/>
      <c r="E151" s="68"/>
      <c r="F151" s="82"/>
      <c r="G151" s="9" t="str">
        <f>IF(ISNA(VLOOKUP(LEFT(A151,3),'6. EMS-Omnia mapping'!$A$5:$G$142,7,FALSE)),"TBD",VLOOKUP(LEFT(A151,3),'6. EMS-Omnia mapping'!$A$5:$G$142,7,FALSE))</f>
        <v>TBD</v>
      </c>
      <c r="H151" s="35"/>
      <c r="I151" s="35" t="str">
        <f>IF(ISNA(VLOOKUP(LEFT($A151,3),'6. EMS-Omnia mapping'!$A$5:$A$142,3,FALSE)),"TBD",VLOOKUP(LEFT($A151,3),'6. EMS-Omnia mapping'!$A$5:$E$142,3,FALSE))</f>
        <v>TBD</v>
      </c>
      <c r="J151" s="35" t="str">
        <f>IF(ISNA(VLOOKUP(LEFT($A151,3),'6. EMS-Omnia mapping'!$A$5:$A$142,5,FALSE)),"TBD",VLOOKUP(LEFT($A151,3),'6. EMS-Omnia mapping'!$A$5:$E$142,5,FALSE))</f>
        <v>TBD</v>
      </c>
      <c r="K151" s="7"/>
      <c r="L151" s="68"/>
    </row>
    <row r="152" spans="1:12">
      <c r="A152" s="68"/>
      <c r="B152" s="69"/>
      <c r="C152" s="69"/>
      <c r="D152" s="69"/>
      <c r="E152" s="68"/>
      <c r="F152" s="82"/>
      <c r="G152" s="9" t="str">
        <f>IF(ISNA(VLOOKUP(LEFT(A152,3),'6. EMS-Omnia mapping'!$A$5:$G$142,7,FALSE)),"TBD",VLOOKUP(LEFT(A152,3),'6. EMS-Omnia mapping'!$A$5:$G$142,7,FALSE))</f>
        <v>TBD</v>
      </c>
      <c r="H152" s="35"/>
      <c r="I152" s="35" t="str">
        <f>IF(ISNA(VLOOKUP(LEFT($A152,3),'6. EMS-Omnia mapping'!$A$5:$A$142,3,FALSE)),"TBD",VLOOKUP(LEFT($A152,3),'6. EMS-Omnia mapping'!$A$5:$E$142,3,FALSE))</f>
        <v>TBD</v>
      </c>
      <c r="J152" s="35" t="str">
        <f>IF(ISNA(VLOOKUP(LEFT($A152,3),'6. EMS-Omnia mapping'!$A$5:$A$142,5,FALSE)),"TBD",VLOOKUP(LEFT($A152,3),'6. EMS-Omnia mapping'!$A$5:$E$142,5,FALSE))</f>
        <v>TBD</v>
      </c>
      <c r="K152" s="7"/>
      <c r="L152" s="68"/>
    </row>
    <row r="153" spans="1:12">
      <c r="A153" s="68"/>
      <c r="B153" s="69"/>
      <c r="C153" s="69"/>
      <c r="D153" s="69"/>
      <c r="E153" s="68"/>
      <c r="F153" s="82"/>
      <c r="G153" s="9" t="str">
        <f>IF(ISNA(VLOOKUP(LEFT(A153,3),'6. EMS-Omnia mapping'!$A$5:$G$142,7,FALSE)),"TBD",VLOOKUP(LEFT(A153,3),'6. EMS-Omnia mapping'!$A$5:$G$142,7,FALSE))</f>
        <v>TBD</v>
      </c>
      <c r="H153" s="35"/>
      <c r="I153" s="35" t="str">
        <f>IF(ISNA(VLOOKUP(LEFT($A153,3),'6. EMS-Omnia mapping'!$A$5:$A$142,3,FALSE)),"TBD",VLOOKUP(LEFT($A153,3),'6. EMS-Omnia mapping'!$A$5:$E$142,3,FALSE))</f>
        <v>TBD</v>
      </c>
      <c r="J153" s="35" t="str">
        <f>IF(ISNA(VLOOKUP(LEFT($A153,3),'6. EMS-Omnia mapping'!$A$5:$A$142,5,FALSE)),"TBD",VLOOKUP(LEFT($A153,3),'6. EMS-Omnia mapping'!$A$5:$E$142,5,FALSE))</f>
        <v>TBD</v>
      </c>
      <c r="K153" s="7"/>
      <c r="L153" s="68"/>
    </row>
    <row r="154" spans="1:12">
      <c r="A154" s="68"/>
      <c r="B154" s="69"/>
      <c r="C154" s="69"/>
      <c r="D154" s="69"/>
      <c r="E154" s="68"/>
      <c r="F154" s="82"/>
      <c r="G154" s="9" t="str">
        <f>IF(ISNA(VLOOKUP(LEFT(A154,3),'6. EMS-Omnia mapping'!$A$5:$G$142,7,FALSE)),"TBD",VLOOKUP(LEFT(A154,3),'6. EMS-Omnia mapping'!$A$5:$G$142,7,FALSE))</f>
        <v>TBD</v>
      </c>
      <c r="H154" s="35"/>
      <c r="I154" s="35" t="str">
        <f>IF(ISNA(VLOOKUP(LEFT($A154,3),'6. EMS-Omnia mapping'!$A$5:$A$142,3,FALSE)),"TBD",VLOOKUP(LEFT($A154,3),'6. EMS-Omnia mapping'!$A$5:$E$142,3,FALSE))</f>
        <v>TBD</v>
      </c>
      <c r="J154" s="35" t="str">
        <f>IF(ISNA(VLOOKUP(LEFT($A154,3),'6. EMS-Omnia mapping'!$A$5:$A$142,5,FALSE)),"TBD",VLOOKUP(LEFT($A154,3),'6. EMS-Omnia mapping'!$A$5:$E$142,5,FALSE))</f>
        <v>TBD</v>
      </c>
      <c r="K154" s="7"/>
      <c r="L154" s="68"/>
    </row>
    <row r="155" spans="1:12">
      <c r="A155" s="68"/>
      <c r="B155" s="69"/>
      <c r="C155" s="69"/>
      <c r="D155" s="69"/>
      <c r="E155" s="68"/>
      <c r="F155" s="82"/>
      <c r="G155" s="9" t="str">
        <f>IF(ISNA(VLOOKUP(LEFT(A155,3),'6. EMS-Omnia mapping'!$A$5:$G$142,7,FALSE)),"TBD",VLOOKUP(LEFT(A155,3),'6. EMS-Omnia mapping'!$A$5:$G$142,7,FALSE))</f>
        <v>TBD</v>
      </c>
      <c r="H155" s="35"/>
      <c r="I155" s="35" t="str">
        <f>IF(ISNA(VLOOKUP(LEFT($A155,3),'6. EMS-Omnia mapping'!$A$5:$A$142,3,FALSE)),"TBD",VLOOKUP(LEFT($A155,3),'6. EMS-Omnia mapping'!$A$5:$E$142,3,FALSE))</f>
        <v>TBD</v>
      </c>
      <c r="J155" s="35" t="str">
        <f>IF(ISNA(VLOOKUP(LEFT($A155,3),'6. EMS-Omnia mapping'!$A$5:$A$142,5,FALSE)),"TBD",VLOOKUP(LEFT($A155,3),'6. EMS-Omnia mapping'!$A$5:$E$142,5,FALSE))</f>
        <v>TBD</v>
      </c>
      <c r="K155" s="7"/>
      <c r="L155" s="68"/>
    </row>
    <row r="156" spans="1:12">
      <c r="A156" s="68"/>
      <c r="B156" s="69"/>
      <c r="C156" s="69"/>
      <c r="D156" s="69"/>
      <c r="E156" s="68"/>
      <c r="F156" s="82"/>
      <c r="G156" s="9" t="str">
        <f>IF(ISNA(VLOOKUP(LEFT(A156,3),'6. EMS-Omnia mapping'!$A$5:$G$142,7,FALSE)),"TBD",VLOOKUP(LEFT(A156,3),'6. EMS-Omnia mapping'!$A$5:$G$142,7,FALSE))</f>
        <v>TBD</v>
      </c>
      <c r="H156" s="35"/>
      <c r="I156" s="35" t="str">
        <f>IF(ISNA(VLOOKUP(LEFT($A156,3),'6. EMS-Omnia mapping'!$A$5:$A$142,3,FALSE)),"TBD",VLOOKUP(LEFT($A156,3),'6. EMS-Omnia mapping'!$A$5:$E$142,3,FALSE))</f>
        <v>TBD</v>
      </c>
      <c r="J156" s="35" t="str">
        <f>IF(ISNA(VLOOKUP(LEFT($A156,3),'6. EMS-Omnia mapping'!$A$5:$A$142,5,FALSE)),"TBD",VLOOKUP(LEFT($A156,3),'6. EMS-Omnia mapping'!$A$5:$E$142,5,FALSE))</f>
        <v>TBD</v>
      </c>
      <c r="K156" s="7"/>
      <c r="L156" s="68"/>
    </row>
    <row r="157" spans="1:12">
      <c r="A157" s="68"/>
      <c r="B157" s="69"/>
      <c r="C157" s="69"/>
      <c r="D157" s="69"/>
      <c r="E157" s="68"/>
      <c r="F157" s="82"/>
      <c r="G157" s="9" t="str">
        <f>IF(ISNA(VLOOKUP(LEFT(A157,3),'6. EMS-Omnia mapping'!$A$5:$G$142,7,FALSE)),"TBD",VLOOKUP(LEFT(A157,3),'6. EMS-Omnia mapping'!$A$5:$G$142,7,FALSE))</f>
        <v>TBD</v>
      </c>
      <c r="H157" s="35"/>
      <c r="I157" s="35" t="str">
        <f>IF(ISNA(VLOOKUP(LEFT($A157,3),'6. EMS-Omnia mapping'!$A$5:$A$142,3,FALSE)),"TBD",VLOOKUP(LEFT($A157,3),'6. EMS-Omnia mapping'!$A$5:$E$142,3,FALSE))</f>
        <v>TBD</v>
      </c>
      <c r="J157" s="35" t="str">
        <f>IF(ISNA(VLOOKUP(LEFT($A157,3),'6. EMS-Omnia mapping'!$A$5:$A$142,5,FALSE)),"TBD",VLOOKUP(LEFT($A157,3),'6. EMS-Omnia mapping'!$A$5:$E$142,5,FALSE))</f>
        <v>TBD</v>
      </c>
      <c r="K157" s="35"/>
      <c r="L157" s="68"/>
    </row>
    <row r="158" spans="1:12">
      <c r="A158" s="68"/>
      <c r="B158" s="69"/>
      <c r="C158" s="69"/>
      <c r="D158" s="69"/>
      <c r="E158" s="68"/>
      <c r="F158" s="82"/>
      <c r="G158" s="9" t="str">
        <f>IF(ISNA(VLOOKUP(LEFT(A158,3),'6. EMS-Omnia mapping'!$A$5:$G$142,7,FALSE)),"TBD",VLOOKUP(LEFT(A158,3),'6. EMS-Omnia mapping'!$A$5:$G$142,7,FALSE))</f>
        <v>TBD</v>
      </c>
      <c r="H158" s="35"/>
      <c r="I158" s="35" t="str">
        <f>IF(ISNA(VLOOKUP(LEFT($A158,3),'6. EMS-Omnia mapping'!$A$5:$A$142,3,FALSE)),"TBD",VLOOKUP(LEFT($A158,3),'6. EMS-Omnia mapping'!$A$5:$E$142,3,FALSE))</f>
        <v>TBD</v>
      </c>
      <c r="J158" s="35" t="str">
        <f>IF(ISNA(VLOOKUP(LEFT($A158,3),'6. EMS-Omnia mapping'!$A$5:$A$142,5,FALSE)),"TBD",VLOOKUP(LEFT($A158,3),'6. EMS-Omnia mapping'!$A$5:$E$142,5,FALSE))</f>
        <v>TBD</v>
      </c>
      <c r="K158" s="7"/>
      <c r="L158" s="68"/>
    </row>
    <row r="159" spans="1:12">
      <c r="A159" s="68"/>
      <c r="B159" s="69"/>
      <c r="C159" s="69"/>
      <c r="D159" s="69"/>
      <c r="E159" s="68"/>
      <c r="F159" s="82"/>
      <c r="G159" s="9" t="str">
        <f>IF(ISNA(VLOOKUP(LEFT(A159,3),'6. EMS-Omnia mapping'!$A$5:$G$142,7,FALSE)),"TBD",VLOOKUP(LEFT(A159,3),'6. EMS-Omnia mapping'!$A$5:$G$142,7,FALSE))</f>
        <v>TBD</v>
      </c>
      <c r="H159" s="35"/>
      <c r="I159" s="35" t="str">
        <f>IF(ISNA(VLOOKUP(LEFT($A159,3),'6. EMS-Omnia mapping'!$A$5:$A$142,3,FALSE)),"TBD",VLOOKUP(LEFT($A159,3),'6. EMS-Omnia mapping'!$A$5:$E$142,3,FALSE))</f>
        <v>TBD</v>
      </c>
      <c r="J159" s="35" t="str">
        <f>IF(ISNA(VLOOKUP(LEFT($A159,3),'6. EMS-Omnia mapping'!$A$5:$A$142,5,FALSE)),"TBD",VLOOKUP(LEFT($A159,3),'6. EMS-Omnia mapping'!$A$5:$E$142,5,FALSE))</f>
        <v>TBD</v>
      </c>
      <c r="K159" s="35"/>
      <c r="L159" s="68"/>
    </row>
    <row r="160" spans="1:12">
      <c r="A160" s="68"/>
      <c r="B160" s="69"/>
      <c r="C160" s="69"/>
      <c r="D160" s="69"/>
      <c r="E160" s="68"/>
      <c r="F160" s="82"/>
      <c r="G160" s="9" t="str">
        <f>IF(ISNA(VLOOKUP(LEFT(A160,3),'6. EMS-Omnia mapping'!$A$5:$G$142,7,FALSE)),"TBD",VLOOKUP(LEFT(A160,3),'6. EMS-Omnia mapping'!$A$5:$G$142,7,FALSE))</f>
        <v>TBD</v>
      </c>
      <c r="H160" s="35"/>
      <c r="I160" s="35" t="str">
        <f>IF(ISNA(VLOOKUP(LEFT($A160,3),'6. EMS-Omnia mapping'!$A$5:$A$142,3,FALSE)),"TBD",VLOOKUP(LEFT($A160,3),'6. EMS-Omnia mapping'!$A$5:$E$142,3,FALSE))</f>
        <v>TBD</v>
      </c>
      <c r="J160" s="35" t="str">
        <f>IF(ISNA(VLOOKUP(LEFT($A160,3),'6. EMS-Omnia mapping'!$A$5:$A$142,5,FALSE)),"TBD",VLOOKUP(LEFT($A160,3),'6. EMS-Omnia mapping'!$A$5:$E$142,5,FALSE))</f>
        <v>TBD</v>
      </c>
      <c r="K160" s="35"/>
      <c r="L160" s="68"/>
    </row>
    <row r="161" spans="1:12">
      <c r="A161" s="68"/>
      <c r="B161" s="69"/>
      <c r="C161" s="69"/>
      <c r="D161" s="69"/>
      <c r="E161" s="68"/>
      <c r="F161" s="82"/>
      <c r="G161" s="9" t="str">
        <f>IF(ISNA(VLOOKUP(LEFT(A161,3),'6. EMS-Omnia mapping'!$A$5:$G$142,7,FALSE)),"TBD",VLOOKUP(LEFT(A161,3),'6. EMS-Omnia mapping'!$A$5:$G$142,7,FALSE))</f>
        <v>TBD</v>
      </c>
      <c r="H161" s="35"/>
      <c r="I161" s="35" t="str">
        <f>IF(ISNA(VLOOKUP(LEFT($A161,3),'6. EMS-Omnia mapping'!$A$5:$A$142,3,FALSE)),"TBD",VLOOKUP(LEFT($A161,3),'6. EMS-Omnia mapping'!$A$5:$E$142,3,FALSE))</f>
        <v>TBD</v>
      </c>
      <c r="J161" s="35" t="str">
        <f>IF(ISNA(VLOOKUP(LEFT($A161,3),'6. EMS-Omnia mapping'!$A$5:$A$142,5,FALSE)),"TBD",VLOOKUP(LEFT($A161,3),'6. EMS-Omnia mapping'!$A$5:$E$142,5,FALSE))</f>
        <v>TBD</v>
      </c>
      <c r="K161" s="7"/>
      <c r="L161" s="68"/>
    </row>
    <row r="162" spans="1:12">
      <c r="A162" s="68"/>
      <c r="B162" s="69"/>
      <c r="C162" s="69"/>
      <c r="D162" s="69"/>
      <c r="E162" s="68"/>
      <c r="F162" s="82"/>
      <c r="G162" s="9" t="str">
        <f>IF(ISNA(VLOOKUP(LEFT(A162,3),'6. EMS-Omnia mapping'!$A$5:$G$142,7,FALSE)),"TBD",VLOOKUP(LEFT(A162,3),'6. EMS-Omnia mapping'!$A$5:$G$142,7,FALSE))</f>
        <v>TBD</v>
      </c>
      <c r="H162" s="35"/>
      <c r="I162" s="35" t="str">
        <f>IF(ISNA(VLOOKUP(LEFT($A162,3),'6. EMS-Omnia mapping'!$A$5:$A$142,3,FALSE)),"TBD",VLOOKUP(LEFT($A162,3),'6. EMS-Omnia mapping'!$A$5:$E$142,3,FALSE))</f>
        <v>TBD</v>
      </c>
      <c r="J162" s="35" t="str">
        <f>IF(ISNA(VLOOKUP(LEFT($A162,3),'6. EMS-Omnia mapping'!$A$5:$A$142,5,FALSE)),"TBD",VLOOKUP(LEFT($A162,3),'6. EMS-Omnia mapping'!$A$5:$E$142,5,FALSE))</f>
        <v>TBD</v>
      </c>
      <c r="K162" s="7"/>
      <c r="L162" s="68"/>
    </row>
    <row r="163" spans="1:12">
      <c r="A163" s="68"/>
      <c r="B163" s="69"/>
      <c r="C163" s="69"/>
      <c r="D163" s="69"/>
      <c r="E163" s="68"/>
      <c r="F163" s="82"/>
      <c r="G163" s="9" t="str">
        <f>IF(ISNA(VLOOKUP(LEFT(A163,3),'6. EMS-Omnia mapping'!$A$5:$G$142,7,FALSE)),"TBD",VLOOKUP(LEFT(A163,3),'6. EMS-Omnia mapping'!$A$5:$G$142,7,FALSE))</f>
        <v>TBD</v>
      </c>
      <c r="H163" s="35"/>
      <c r="I163" s="35" t="str">
        <f>IF(ISNA(VLOOKUP(LEFT($A163,3),'6. EMS-Omnia mapping'!$A$5:$A$142,3,FALSE)),"TBD",VLOOKUP(LEFT($A163,3),'6. EMS-Omnia mapping'!$A$5:$E$142,3,FALSE))</f>
        <v>TBD</v>
      </c>
      <c r="J163" s="35" t="str">
        <f>IF(ISNA(VLOOKUP(LEFT($A163,3),'6. EMS-Omnia mapping'!$A$5:$A$142,5,FALSE)),"TBD",VLOOKUP(LEFT($A163,3),'6. EMS-Omnia mapping'!$A$5:$E$142,5,FALSE))</f>
        <v>TBD</v>
      </c>
      <c r="K163" s="7"/>
      <c r="L163" s="68"/>
    </row>
    <row r="164" spans="1:12">
      <c r="A164" s="68"/>
      <c r="B164" s="69"/>
      <c r="C164" s="69"/>
      <c r="D164" s="69"/>
      <c r="E164" s="68"/>
      <c r="F164" s="82"/>
      <c r="G164" s="9" t="str">
        <f>IF(ISNA(VLOOKUP(LEFT(A164,3),'6. EMS-Omnia mapping'!$A$5:$G$142,7,FALSE)),"TBD",VLOOKUP(LEFT(A164,3),'6. EMS-Omnia mapping'!$A$5:$G$142,7,FALSE))</f>
        <v>TBD</v>
      </c>
      <c r="H164" s="35"/>
      <c r="I164" s="35" t="str">
        <f>IF(ISNA(VLOOKUP(LEFT($A164,3),'6. EMS-Omnia mapping'!$A$5:$A$142,3,FALSE)),"TBD",VLOOKUP(LEFT($A164,3),'6. EMS-Omnia mapping'!$A$5:$E$142,3,FALSE))</f>
        <v>TBD</v>
      </c>
      <c r="J164" s="35" t="str">
        <f>IF(ISNA(VLOOKUP(LEFT($A164,3),'6. EMS-Omnia mapping'!$A$5:$A$142,5,FALSE)),"TBD",VLOOKUP(LEFT($A164,3),'6. EMS-Omnia mapping'!$A$5:$E$142,5,FALSE))</f>
        <v>TBD</v>
      </c>
      <c r="K164" s="35"/>
      <c r="L164" s="68"/>
    </row>
    <row r="165" spans="1:12">
      <c r="A165" s="68"/>
      <c r="B165" s="69"/>
      <c r="C165" s="69"/>
      <c r="D165" s="69"/>
      <c r="E165" s="68"/>
      <c r="F165" s="82"/>
      <c r="G165" s="9" t="str">
        <f>IF(ISNA(VLOOKUP(LEFT(A165,3),'6. EMS-Omnia mapping'!$A$5:$G$142,7,FALSE)),"TBD",VLOOKUP(LEFT(A165,3),'6. EMS-Omnia mapping'!$A$5:$G$142,7,FALSE))</f>
        <v>TBD</v>
      </c>
      <c r="H165" s="35"/>
      <c r="I165" s="35" t="str">
        <f>IF(ISNA(VLOOKUP(LEFT($A165,3),'6. EMS-Omnia mapping'!$A$5:$A$142,3,FALSE)),"TBD",VLOOKUP(LEFT($A165,3),'6. EMS-Omnia mapping'!$A$5:$E$142,3,FALSE))</f>
        <v>TBD</v>
      </c>
      <c r="J165" s="35" t="str">
        <f>IF(ISNA(VLOOKUP(LEFT($A165,3),'6. EMS-Omnia mapping'!$A$5:$A$142,5,FALSE)),"TBD",VLOOKUP(LEFT($A165,3),'6. EMS-Omnia mapping'!$A$5:$E$142,5,FALSE))</f>
        <v>TBD</v>
      </c>
      <c r="K165" s="7"/>
      <c r="L165" s="68"/>
    </row>
    <row r="166" spans="1:12">
      <c r="A166" s="68"/>
      <c r="B166" s="69"/>
      <c r="C166" s="69"/>
      <c r="D166" s="69"/>
      <c r="E166" s="68"/>
      <c r="F166" s="82"/>
      <c r="G166" s="9" t="str">
        <f>IF(ISNA(VLOOKUP(LEFT(A166,3),'6. EMS-Omnia mapping'!$A$5:$G$142,7,FALSE)),"TBD",VLOOKUP(LEFT(A166,3),'6. EMS-Omnia mapping'!$A$5:$G$142,7,FALSE))</f>
        <v>TBD</v>
      </c>
      <c r="H166" s="35"/>
      <c r="I166" s="35" t="str">
        <f>IF(ISNA(VLOOKUP(LEFT($A166,3),'6. EMS-Omnia mapping'!$A$5:$A$142,3,FALSE)),"TBD",VLOOKUP(LEFT($A166,3),'6. EMS-Omnia mapping'!$A$5:$E$142,3,FALSE))</f>
        <v>TBD</v>
      </c>
      <c r="J166" s="35" t="str">
        <f>IF(ISNA(VLOOKUP(LEFT($A166,3),'6. EMS-Omnia mapping'!$A$5:$A$142,5,FALSE)),"TBD",VLOOKUP(LEFT($A166,3),'6. EMS-Omnia mapping'!$A$5:$E$142,5,FALSE))</f>
        <v>TBD</v>
      </c>
      <c r="K166" s="7"/>
      <c r="L166" s="68"/>
    </row>
    <row r="167" spans="1:12">
      <c r="A167" s="68"/>
      <c r="B167" s="69"/>
      <c r="C167" s="69"/>
      <c r="D167" s="69"/>
      <c r="E167" s="68"/>
      <c r="F167" s="82"/>
      <c r="G167" s="9" t="str">
        <f>IF(ISNA(VLOOKUP(LEFT(A167,3),'6. EMS-Omnia mapping'!$A$5:$G$142,7,FALSE)),"TBD",VLOOKUP(LEFT(A167,3),'6. EMS-Omnia mapping'!$A$5:$G$142,7,FALSE))</f>
        <v>TBD</v>
      </c>
      <c r="H167" s="35"/>
      <c r="I167" s="35" t="str">
        <f>IF(ISNA(VLOOKUP(LEFT($A167,3),'6. EMS-Omnia mapping'!$A$5:$A$142,3,FALSE)),"TBD",VLOOKUP(LEFT($A167,3),'6. EMS-Omnia mapping'!$A$5:$E$142,3,FALSE))</f>
        <v>TBD</v>
      </c>
      <c r="J167" s="35" t="str">
        <f>IF(ISNA(VLOOKUP(LEFT($A167,3),'6. EMS-Omnia mapping'!$A$5:$A$142,5,FALSE)),"TBD",VLOOKUP(LEFT($A167,3),'6. EMS-Omnia mapping'!$A$5:$E$142,5,FALSE))</f>
        <v>TBD</v>
      </c>
      <c r="K167" s="7"/>
      <c r="L167" s="68"/>
    </row>
    <row r="168" spans="1:12">
      <c r="A168" s="68"/>
      <c r="B168" s="69"/>
      <c r="C168" s="69"/>
      <c r="D168" s="69"/>
      <c r="E168" s="68"/>
      <c r="F168" s="82"/>
      <c r="G168" s="9" t="str">
        <f>IF(ISNA(VLOOKUP(LEFT(A168,3),'6. EMS-Omnia mapping'!$A$5:$G$142,7,FALSE)),"TBD",VLOOKUP(LEFT(A168,3),'6. EMS-Omnia mapping'!$A$5:$G$142,7,FALSE))</f>
        <v>TBD</v>
      </c>
      <c r="H168" s="35"/>
      <c r="I168" s="35" t="str">
        <f>IF(ISNA(VLOOKUP(LEFT($A168,3),'6. EMS-Omnia mapping'!$A$5:$A$142,3,FALSE)),"TBD",VLOOKUP(LEFT($A168,3),'6. EMS-Omnia mapping'!$A$5:$E$142,3,FALSE))</f>
        <v>TBD</v>
      </c>
      <c r="J168" s="35" t="str">
        <f>IF(ISNA(VLOOKUP(LEFT($A168,3),'6. EMS-Omnia mapping'!$A$5:$A$142,5,FALSE)),"TBD",VLOOKUP(LEFT($A168,3),'6. EMS-Omnia mapping'!$A$5:$E$142,5,FALSE))</f>
        <v>TBD</v>
      </c>
      <c r="K168" s="7"/>
      <c r="L168" s="68"/>
    </row>
    <row r="169" spans="1:12">
      <c r="A169" s="68"/>
      <c r="B169" s="69"/>
      <c r="C169" s="69"/>
      <c r="D169" s="69"/>
      <c r="E169" s="68"/>
      <c r="F169" s="82"/>
      <c r="G169" s="9" t="str">
        <f>IF(ISNA(VLOOKUP(LEFT(A169,3),'6. EMS-Omnia mapping'!$A$5:$G$142,7,FALSE)),"TBD",VLOOKUP(LEFT(A169,3),'6. EMS-Omnia mapping'!$A$5:$G$142,7,FALSE))</f>
        <v>TBD</v>
      </c>
      <c r="H169" s="35"/>
      <c r="I169" s="35" t="str">
        <f>IF(ISNA(VLOOKUP(LEFT($A169,3),'6. EMS-Omnia mapping'!$A$5:$A$142,3,FALSE)),"TBD",VLOOKUP(LEFT($A169,3),'6. EMS-Omnia mapping'!$A$5:$E$142,3,FALSE))</f>
        <v>TBD</v>
      </c>
      <c r="J169" s="35" t="str">
        <f>IF(ISNA(VLOOKUP(LEFT($A169,3),'6. EMS-Omnia mapping'!$A$5:$A$142,5,FALSE)),"TBD",VLOOKUP(LEFT($A169,3),'6. EMS-Omnia mapping'!$A$5:$E$142,5,FALSE))</f>
        <v>TBD</v>
      </c>
      <c r="K169" s="7"/>
      <c r="L169" s="68"/>
    </row>
    <row r="170" spans="1:12">
      <c r="A170" s="68"/>
      <c r="B170" s="69"/>
      <c r="C170" s="69"/>
      <c r="D170" s="69"/>
      <c r="E170" s="68"/>
      <c r="F170" s="82"/>
      <c r="G170" s="9" t="str">
        <f>IF(ISNA(VLOOKUP(LEFT(A170,3),'6. EMS-Omnia mapping'!$A$5:$G$142,7,FALSE)),"TBD",VLOOKUP(LEFT(A170,3),'6. EMS-Omnia mapping'!$A$5:$G$142,7,FALSE))</f>
        <v>TBD</v>
      </c>
      <c r="H170" s="35"/>
      <c r="I170" s="35" t="str">
        <f>IF(ISNA(VLOOKUP(LEFT($A170,3),'6. EMS-Omnia mapping'!$A$5:$A$142,3,FALSE)),"TBD",VLOOKUP(LEFT($A170,3),'6. EMS-Omnia mapping'!$A$5:$E$142,3,FALSE))</f>
        <v>TBD</v>
      </c>
      <c r="J170" s="35" t="str">
        <f>IF(ISNA(VLOOKUP(LEFT($A170,3),'6. EMS-Omnia mapping'!$A$5:$A$142,5,FALSE)),"TBD",VLOOKUP(LEFT($A170,3),'6. EMS-Omnia mapping'!$A$5:$E$142,5,FALSE))</f>
        <v>TBD</v>
      </c>
      <c r="K170" s="7"/>
      <c r="L170" s="68"/>
    </row>
    <row r="171" spans="1:12">
      <c r="A171" s="68"/>
      <c r="B171" s="69"/>
      <c r="C171" s="69"/>
      <c r="D171" s="69"/>
      <c r="E171" s="68"/>
      <c r="F171" s="82"/>
      <c r="G171" s="9" t="str">
        <f>IF(ISNA(VLOOKUP(LEFT(A171,3),'6. EMS-Omnia mapping'!$A$5:$G$142,7,FALSE)),"TBD",VLOOKUP(LEFT(A171,3),'6. EMS-Omnia mapping'!$A$5:$G$142,7,FALSE))</f>
        <v>TBD</v>
      </c>
      <c r="H171" s="35"/>
      <c r="I171" s="35" t="str">
        <f>IF(ISNA(VLOOKUP(LEFT($A171,3),'6. EMS-Omnia mapping'!$A$5:$A$142,3,FALSE)),"TBD",VLOOKUP(LEFT($A171,3),'6. EMS-Omnia mapping'!$A$5:$E$142,3,FALSE))</f>
        <v>TBD</v>
      </c>
      <c r="J171" s="35" t="str">
        <f>IF(ISNA(VLOOKUP(LEFT($A171,3),'6. EMS-Omnia mapping'!$A$5:$A$142,5,FALSE)),"TBD",VLOOKUP(LEFT($A171,3),'6. EMS-Omnia mapping'!$A$5:$E$142,5,FALSE))</f>
        <v>TBD</v>
      </c>
      <c r="K171" s="7"/>
      <c r="L171" s="68"/>
    </row>
    <row r="172" spans="1:12">
      <c r="A172" s="68"/>
      <c r="B172" s="69"/>
      <c r="C172" s="69"/>
      <c r="D172" s="69"/>
      <c r="E172" s="68"/>
      <c r="F172" s="82"/>
      <c r="G172" s="9" t="str">
        <f>IF(ISNA(VLOOKUP(LEFT(A172,3),'6. EMS-Omnia mapping'!$A$5:$G$142,7,FALSE)),"TBD",VLOOKUP(LEFT(A172,3),'6. EMS-Omnia mapping'!$A$5:$G$142,7,FALSE))</f>
        <v>TBD</v>
      </c>
      <c r="H172" s="35"/>
      <c r="I172" s="35" t="str">
        <f>IF(ISNA(VLOOKUP(LEFT($A172,3),'6. EMS-Omnia mapping'!$A$5:$A$142,3,FALSE)),"TBD",VLOOKUP(LEFT($A172,3),'6. EMS-Omnia mapping'!$A$5:$E$142,3,FALSE))</f>
        <v>TBD</v>
      </c>
      <c r="J172" s="35" t="str">
        <f>IF(ISNA(VLOOKUP(LEFT($A172,3),'6. EMS-Omnia mapping'!$A$5:$A$142,5,FALSE)),"TBD",VLOOKUP(LEFT($A172,3),'6. EMS-Omnia mapping'!$A$5:$E$142,5,FALSE))</f>
        <v>TBD</v>
      </c>
      <c r="K172" s="7"/>
      <c r="L172" s="68"/>
    </row>
    <row r="173" spans="1:12">
      <c r="A173" s="68"/>
      <c r="B173" s="69"/>
      <c r="C173" s="69"/>
      <c r="D173" s="69"/>
      <c r="E173" s="68"/>
      <c r="F173" s="82"/>
      <c r="G173" s="9" t="str">
        <f>IF(ISNA(VLOOKUP(LEFT(A173,3),'6. EMS-Omnia mapping'!$A$5:$G$142,7,FALSE)),"TBD",VLOOKUP(LEFT(A173,3),'6. EMS-Omnia mapping'!$A$5:$G$142,7,FALSE))</f>
        <v>TBD</v>
      </c>
      <c r="H173" s="35"/>
      <c r="I173" s="35" t="str">
        <f>IF(ISNA(VLOOKUP(LEFT($A173,3),'6. EMS-Omnia mapping'!$A$5:$A$142,3,FALSE)),"TBD",VLOOKUP(LEFT($A173,3),'6. EMS-Omnia mapping'!$A$5:$E$142,3,FALSE))</f>
        <v>TBD</v>
      </c>
      <c r="J173" s="35" t="str">
        <f>IF(ISNA(VLOOKUP(LEFT($A173,3),'6. EMS-Omnia mapping'!$A$5:$A$142,5,FALSE)),"TBD",VLOOKUP(LEFT($A173,3),'6. EMS-Omnia mapping'!$A$5:$E$142,5,FALSE))</f>
        <v>TBD</v>
      </c>
      <c r="K173" s="7"/>
      <c r="L173" s="68"/>
    </row>
    <row r="174" spans="1:12">
      <c r="A174" s="68"/>
      <c r="B174" s="69"/>
      <c r="C174" s="69"/>
      <c r="D174" s="69"/>
      <c r="E174" s="68"/>
      <c r="F174" s="82"/>
      <c r="G174" s="9" t="str">
        <f>IF(ISNA(VLOOKUP(LEFT(A174,3),'6. EMS-Omnia mapping'!$A$5:$G$142,7,FALSE)),"TBD",VLOOKUP(LEFT(A174,3),'6. EMS-Omnia mapping'!$A$5:$G$142,7,FALSE))</f>
        <v>TBD</v>
      </c>
      <c r="H174" s="35"/>
      <c r="I174" s="35" t="str">
        <f>IF(ISNA(VLOOKUP(LEFT($A174,3),'6. EMS-Omnia mapping'!$A$5:$A$142,3,FALSE)),"TBD",VLOOKUP(LEFT($A174,3),'6. EMS-Omnia mapping'!$A$5:$E$142,3,FALSE))</f>
        <v>TBD</v>
      </c>
      <c r="J174" s="35" t="str">
        <f>IF(ISNA(VLOOKUP(LEFT($A174,3),'6. EMS-Omnia mapping'!$A$5:$A$142,5,FALSE)),"TBD",VLOOKUP(LEFT($A174,3),'6. EMS-Omnia mapping'!$A$5:$E$142,5,FALSE))</f>
        <v>TBD</v>
      </c>
      <c r="K174" s="7"/>
      <c r="L174" s="68"/>
    </row>
    <row r="175" spans="1:12">
      <c r="A175" s="68"/>
      <c r="B175" s="69"/>
      <c r="C175" s="69"/>
      <c r="D175" s="69"/>
      <c r="E175" s="68"/>
      <c r="F175" s="82"/>
      <c r="G175" s="9" t="str">
        <f>IF(ISNA(VLOOKUP(LEFT(A175,3),'6. EMS-Omnia mapping'!$A$5:$G$142,7,FALSE)),"TBD",VLOOKUP(LEFT(A175,3),'6. EMS-Omnia mapping'!$A$5:$G$142,7,FALSE))</f>
        <v>TBD</v>
      </c>
      <c r="H175" s="35"/>
      <c r="I175" s="35" t="str">
        <f>IF(ISNA(VLOOKUP(LEFT($A175,3),'6. EMS-Omnia mapping'!$A$5:$A$142,3,FALSE)),"TBD",VLOOKUP(LEFT($A175,3),'6. EMS-Omnia mapping'!$A$5:$E$142,3,FALSE))</f>
        <v>TBD</v>
      </c>
      <c r="J175" s="35" t="str">
        <f>IF(ISNA(VLOOKUP(LEFT($A175,3),'6. EMS-Omnia mapping'!$A$5:$A$142,5,FALSE)),"TBD",VLOOKUP(LEFT($A175,3),'6. EMS-Omnia mapping'!$A$5:$E$142,5,FALSE))</f>
        <v>TBD</v>
      </c>
      <c r="K175" s="7"/>
      <c r="L175" s="68"/>
    </row>
    <row r="176" spans="1:12">
      <c r="A176" s="68"/>
      <c r="B176" s="69"/>
      <c r="C176" s="69"/>
      <c r="D176" s="69"/>
      <c r="E176" s="68"/>
      <c r="F176" s="82"/>
      <c r="G176" s="9" t="str">
        <f>IF(ISNA(VLOOKUP(LEFT(A176,3),'6. EMS-Omnia mapping'!$A$5:$G$142,7,FALSE)),"TBD",VLOOKUP(LEFT(A176,3),'6. EMS-Omnia mapping'!$A$5:$G$142,7,FALSE))</f>
        <v>TBD</v>
      </c>
      <c r="H176" s="35"/>
      <c r="I176" s="35" t="str">
        <f>IF(ISNA(VLOOKUP(LEFT($A176,3),'6. EMS-Omnia mapping'!$A$5:$A$142,3,FALSE)),"TBD",VLOOKUP(LEFT($A176,3),'6. EMS-Omnia mapping'!$A$5:$E$142,3,FALSE))</f>
        <v>TBD</v>
      </c>
      <c r="J176" s="35" t="str">
        <f>IF(ISNA(VLOOKUP(LEFT($A176,3),'6. EMS-Omnia mapping'!$A$5:$A$142,5,FALSE)),"TBD",VLOOKUP(LEFT($A176,3),'6. EMS-Omnia mapping'!$A$5:$E$142,5,FALSE))</f>
        <v>TBD</v>
      </c>
      <c r="K176" s="7"/>
      <c r="L176" s="68"/>
    </row>
    <row r="177" spans="1:12">
      <c r="A177" s="68"/>
      <c r="B177" s="69"/>
      <c r="C177" s="69"/>
      <c r="D177" s="69"/>
      <c r="E177" s="68"/>
      <c r="F177" s="82"/>
      <c r="G177" s="9" t="str">
        <f>IF(ISNA(VLOOKUP(LEFT(A177,3),'6. EMS-Omnia mapping'!$A$5:$G$142,7,FALSE)),"TBD",VLOOKUP(LEFT(A177,3),'6. EMS-Omnia mapping'!$A$5:$G$142,7,FALSE))</f>
        <v>TBD</v>
      </c>
      <c r="H177" s="35"/>
      <c r="I177" s="35" t="str">
        <f>IF(ISNA(VLOOKUP(LEFT($A177,3),'6. EMS-Omnia mapping'!$A$5:$A$142,3,FALSE)),"TBD",VLOOKUP(LEFT($A177,3),'6. EMS-Omnia mapping'!$A$5:$E$142,3,FALSE))</f>
        <v>TBD</v>
      </c>
      <c r="J177" s="35" t="str">
        <f>IF(ISNA(VLOOKUP(LEFT($A177,3),'6. EMS-Omnia mapping'!$A$5:$A$142,5,FALSE)),"TBD",VLOOKUP(LEFT($A177,3),'6. EMS-Omnia mapping'!$A$5:$E$142,5,FALSE))</f>
        <v>TBD</v>
      </c>
      <c r="K177" s="7"/>
      <c r="L177" s="68"/>
    </row>
    <row r="178" spans="1:12">
      <c r="A178" s="68"/>
      <c r="B178" s="69"/>
      <c r="C178" s="69"/>
      <c r="D178" s="69"/>
      <c r="E178" s="68"/>
      <c r="F178" s="82"/>
      <c r="G178" s="9" t="str">
        <f>IF(ISNA(VLOOKUP(LEFT(A178,3),'6. EMS-Omnia mapping'!$A$5:$G$142,7,FALSE)),"TBD",VLOOKUP(LEFT(A178,3),'6. EMS-Omnia mapping'!$A$5:$G$142,7,FALSE))</f>
        <v>TBD</v>
      </c>
      <c r="H178" s="35"/>
      <c r="I178" s="35" t="str">
        <f>IF(ISNA(VLOOKUP(LEFT($A178,3),'6. EMS-Omnia mapping'!$A$5:$A$142,3,FALSE)),"TBD",VLOOKUP(LEFT($A178,3),'6. EMS-Omnia mapping'!$A$5:$E$142,3,FALSE))</f>
        <v>TBD</v>
      </c>
      <c r="J178" s="35" t="str">
        <f>IF(ISNA(VLOOKUP(LEFT($A178,3),'6. EMS-Omnia mapping'!$A$5:$A$142,5,FALSE)),"TBD",VLOOKUP(LEFT($A178,3),'6. EMS-Omnia mapping'!$A$5:$E$142,5,FALSE))</f>
        <v>TBD</v>
      </c>
      <c r="K178" s="7"/>
      <c r="L178" s="68"/>
    </row>
    <row r="179" spans="1:12">
      <c r="A179" s="68"/>
      <c r="B179" s="69"/>
      <c r="C179" s="69"/>
      <c r="D179" s="69"/>
      <c r="E179" s="68"/>
      <c r="F179" s="82"/>
      <c r="G179" s="9" t="str">
        <f>IF(ISNA(VLOOKUP(LEFT(A179,3),'6. EMS-Omnia mapping'!$A$5:$G$142,7,FALSE)),"TBD",VLOOKUP(LEFT(A179,3),'6. EMS-Omnia mapping'!$A$5:$G$142,7,FALSE))</f>
        <v>TBD</v>
      </c>
      <c r="H179" s="35"/>
      <c r="I179" s="35" t="str">
        <f>IF(ISNA(VLOOKUP(LEFT($A179,3),'6. EMS-Omnia mapping'!$A$5:$A$142,3,FALSE)),"TBD",VLOOKUP(LEFT($A179,3),'6. EMS-Omnia mapping'!$A$5:$E$142,3,FALSE))</f>
        <v>TBD</v>
      </c>
      <c r="J179" s="35" t="str">
        <f>IF(ISNA(VLOOKUP(LEFT($A179,3),'6. EMS-Omnia mapping'!$A$5:$A$142,5,FALSE)),"TBD",VLOOKUP(LEFT($A179,3),'6. EMS-Omnia mapping'!$A$5:$E$142,5,FALSE))</f>
        <v>TBD</v>
      </c>
      <c r="K179" s="7"/>
      <c r="L179" s="68"/>
    </row>
    <row r="180" spans="1:12">
      <c r="A180" s="68"/>
      <c r="B180" s="69"/>
      <c r="C180" s="69"/>
      <c r="D180" s="69"/>
      <c r="E180" s="68"/>
      <c r="F180" s="82"/>
      <c r="G180" s="9" t="str">
        <f>IF(ISNA(VLOOKUP(LEFT(A180,3),'6. EMS-Omnia mapping'!$A$5:$G$142,7,FALSE)),"TBD",VLOOKUP(LEFT(A180,3),'6. EMS-Omnia mapping'!$A$5:$G$142,7,FALSE))</f>
        <v>TBD</v>
      </c>
      <c r="H180" s="35"/>
      <c r="I180" s="35" t="str">
        <f>IF(ISNA(VLOOKUP(LEFT($A180,3),'6. EMS-Omnia mapping'!$A$5:$A$142,3,FALSE)),"TBD",VLOOKUP(LEFT($A180,3),'6. EMS-Omnia mapping'!$A$5:$E$142,3,FALSE))</f>
        <v>TBD</v>
      </c>
      <c r="J180" s="35" t="str">
        <f>IF(ISNA(VLOOKUP(LEFT($A180,3),'6. EMS-Omnia mapping'!$A$5:$A$142,5,FALSE)),"TBD",VLOOKUP(LEFT($A180,3),'6. EMS-Omnia mapping'!$A$5:$E$142,5,FALSE))</f>
        <v>TBD</v>
      </c>
      <c r="K180" s="7"/>
      <c r="L180" s="68"/>
    </row>
    <row r="181" spans="1:12">
      <c r="A181" s="68"/>
      <c r="B181" s="69"/>
      <c r="C181" s="69"/>
      <c r="D181" s="69"/>
      <c r="E181" s="68"/>
      <c r="F181" s="82"/>
      <c r="G181" s="9" t="str">
        <f>IF(ISNA(VLOOKUP(LEFT(A181,3),'6. EMS-Omnia mapping'!$A$5:$G$142,7,FALSE)),"TBD",VLOOKUP(LEFT(A181,3),'6. EMS-Omnia mapping'!$A$5:$G$142,7,FALSE))</f>
        <v>TBD</v>
      </c>
      <c r="H181" s="35"/>
      <c r="I181" s="35" t="str">
        <f>IF(ISNA(VLOOKUP(LEFT($A181,3),'6. EMS-Omnia mapping'!$A$5:$A$142,3,FALSE)),"TBD",VLOOKUP(LEFT($A181,3),'6. EMS-Omnia mapping'!$A$5:$E$142,3,FALSE))</f>
        <v>TBD</v>
      </c>
      <c r="J181" s="35" t="str">
        <f>IF(ISNA(VLOOKUP(LEFT($A181,3),'6. EMS-Omnia mapping'!$A$5:$A$142,5,FALSE)),"TBD",VLOOKUP(LEFT($A181,3),'6. EMS-Omnia mapping'!$A$5:$E$142,5,FALSE))</f>
        <v>TBD</v>
      </c>
      <c r="K181" s="7"/>
      <c r="L181" s="68"/>
    </row>
    <row r="182" spans="1:12">
      <c r="A182" s="68"/>
      <c r="B182" s="69"/>
      <c r="C182" s="69"/>
      <c r="D182" s="69"/>
      <c r="E182" s="68"/>
      <c r="F182" s="82"/>
      <c r="G182" s="9" t="str">
        <f>IF(ISNA(VLOOKUP(LEFT(A182,3),'6. EMS-Omnia mapping'!$A$5:$G$142,7,FALSE)),"TBD",VLOOKUP(LEFT(A182,3),'6. EMS-Omnia mapping'!$A$5:$G$142,7,FALSE))</f>
        <v>TBD</v>
      </c>
      <c r="H182" s="35"/>
      <c r="I182" s="35" t="str">
        <f>IF(ISNA(VLOOKUP(LEFT($A182,3),'6. EMS-Omnia mapping'!$A$5:$A$142,3,FALSE)),"TBD",VLOOKUP(LEFT($A182,3),'6. EMS-Omnia mapping'!$A$5:$E$142,3,FALSE))</f>
        <v>TBD</v>
      </c>
      <c r="J182" s="35" t="str">
        <f>IF(ISNA(VLOOKUP(LEFT($A182,3),'6. EMS-Omnia mapping'!$A$5:$A$142,5,FALSE)),"TBD",VLOOKUP(LEFT($A182,3),'6. EMS-Omnia mapping'!$A$5:$E$142,5,FALSE))</f>
        <v>TBD</v>
      </c>
      <c r="K182" s="7"/>
      <c r="L182" s="68"/>
    </row>
    <row r="183" spans="1:12">
      <c r="A183" s="68"/>
      <c r="B183" s="69"/>
      <c r="C183" s="69"/>
      <c r="D183" s="69"/>
      <c r="E183" s="68"/>
      <c r="F183" s="82"/>
      <c r="G183" s="9" t="str">
        <f>IF(ISNA(VLOOKUP(LEFT(A183,3),'6. EMS-Omnia mapping'!$A$5:$G$142,7,FALSE)),"TBD",VLOOKUP(LEFT(A183,3),'6. EMS-Omnia mapping'!$A$5:$G$142,7,FALSE))</f>
        <v>TBD</v>
      </c>
      <c r="H183" s="35"/>
      <c r="I183" s="35" t="str">
        <f>IF(ISNA(VLOOKUP(LEFT($A183,3),'6. EMS-Omnia mapping'!$A$5:$A$142,3,FALSE)),"TBD",VLOOKUP(LEFT($A183,3),'6. EMS-Omnia mapping'!$A$5:$E$142,3,FALSE))</f>
        <v>TBD</v>
      </c>
      <c r="J183" s="35" t="str">
        <f>IF(ISNA(VLOOKUP(LEFT($A183,3),'6. EMS-Omnia mapping'!$A$5:$A$142,5,FALSE)),"TBD",VLOOKUP(LEFT($A183,3),'6. EMS-Omnia mapping'!$A$5:$E$142,5,FALSE))</f>
        <v>TBD</v>
      </c>
      <c r="K183" s="7"/>
      <c r="L183" s="68"/>
    </row>
    <row r="184" spans="1:12">
      <c r="A184" s="68"/>
      <c r="B184" s="69"/>
      <c r="C184" s="69"/>
      <c r="D184" s="69"/>
      <c r="E184" s="68"/>
      <c r="F184" s="82"/>
      <c r="G184" s="9" t="str">
        <f>IF(ISNA(VLOOKUP(LEFT(A184,3),'6. EMS-Omnia mapping'!$A$5:$G$142,7,FALSE)),"TBD",VLOOKUP(LEFT(A184,3),'6. EMS-Omnia mapping'!$A$5:$G$142,7,FALSE))</f>
        <v>TBD</v>
      </c>
      <c r="H184" s="35"/>
      <c r="I184" s="35" t="str">
        <f>IF(ISNA(VLOOKUP(LEFT($A184,3),'6. EMS-Omnia mapping'!$A$5:$A$142,3,FALSE)),"TBD",VLOOKUP(LEFT($A184,3),'6. EMS-Omnia mapping'!$A$5:$E$142,3,FALSE))</f>
        <v>TBD</v>
      </c>
      <c r="J184" s="35" t="str">
        <f>IF(ISNA(VLOOKUP(LEFT($A184,3),'6. EMS-Omnia mapping'!$A$5:$A$142,5,FALSE)),"TBD",VLOOKUP(LEFT($A184,3),'6. EMS-Omnia mapping'!$A$5:$E$142,5,FALSE))</f>
        <v>TBD</v>
      </c>
      <c r="K184" s="7"/>
      <c r="L184" s="68"/>
    </row>
    <row r="185" spans="1:12">
      <c r="A185" s="68"/>
      <c r="B185" s="69"/>
      <c r="C185" s="69"/>
      <c r="D185" s="69"/>
      <c r="E185" s="68"/>
      <c r="F185" s="82"/>
      <c r="G185" s="9" t="str">
        <f>IF(ISNA(VLOOKUP(LEFT(A185,3),'6. EMS-Omnia mapping'!$A$5:$G$142,7,FALSE)),"TBD",VLOOKUP(LEFT(A185,3),'6. EMS-Omnia mapping'!$A$5:$G$142,7,FALSE))</f>
        <v>TBD</v>
      </c>
      <c r="H185" s="35"/>
      <c r="I185" s="35" t="str">
        <f>IF(ISNA(VLOOKUP(LEFT($A185,3),'6. EMS-Omnia mapping'!$A$5:$A$142,3,FALSE)),"TBD",VLOOKUP(LEFT($A185,3),'6. EMS-Omnia mapping'!$A$5:$E$142,3,FALSE))</f>
        <v>TBD</v>
      </c>
      <c r="J185" s="35" t="str">
        <f>IF(ISNA(VLOOKUP(LEFT($A185,3),'6. EMS-Omnia mapping'!$A$5:$A$142,5,FALSE)),"TBD",VLOOKUP(LEFT($A185,3),'6. EMS-Omnia mapping'!$A$5:$E$142,5,FALSE))</f>
        <v>TBD</v>
      </c>
      <c r="K185" s="7"/>
      <c r="L185" s="68"/>
    </row>
    <row r="186" spans="1:12">
      <c r="A186" s="68"/>
      <c r="B186" s="69"/>
      <c r="C186" s="69"/>
      <c r="D186" s="69"/>
      <c r="E186" s="68"/>
      <c r="F186" s="82"/>
      <c r="G186" s="9" t="str">
        <f>IF(ISNA(VLOOKUP(LEFT(A186,3),'6. EMS-Omnia mapping'!$A$5:$G$142,7,FALSE)),"TBD",VLOOKUP(LEFT(A186,3),'6. EMS-Omnia mapping'!$A$5:$G$142,7,FALSE))</f>
        <v>TBD</v>
      </c>
      <c r="H186" s="35"/>
      <c r="I186" s="35" t="str">
        <f>IF(ISNA(VLOOKUP(LEFT($A186,3),'6. EMS-Omnia mapping'!$A$5:$A$142,3,FALSE)),"TBD",VLOOKUP(LEFT($A186,3),'6. EMS-Omnia mapping'!$A$5:$E$142,3,FALSE))</f>
        <v>TBD</v>
      </c>
      <c r="J186" s="35" t="str">
        <f>IF(ISNA(VLOOKUP(LEFT($A186,3),'6. EMS-Omnia mapping'!$A$5:$A$142,5,FALSE)),"TBD",VLOOKUP(LEFT($A186,3),'6. EMS-Omnia mapping'!$A$5:$E$142,5,FALSE))</f>
        <v>TBD</v>
      </c>
      <c r="K186" s="7"/>
      <c r="L186" s="68"/>
    </row>
    <row r="187" spans="1:12">
      <c r="A187" s="68"/>
      <c r="B187" s="69"/>
      <c r="C187" s="69"/>
      <c r="D187" s="69"/>
      <c r="E187" s="68"/>
      <c r="F187" s="82"/>
      <c r="G187" s="9" t="str">
        <f>IF(ISNA(VLOOKUP(LEFT(A187,3),'6. EMS-Omnia mapping'!$A$5:$G$142,7,FALSE)),"TBD",VLOOKUP(LEFT(A187,3),'6. EMS-Omnia mapping'!$A$5:$G$142,7,FALSE))</f>
        <v>TBD</v>
      </c>
      <c r="H187" s="35"/>
      <c r="I187" s="35" t="str">
        <f>IF(ISNA(VLOOKUP(LEFT($A187,3),'6. EMS-Omnia mapping'!$A$5:$A$142,3,FALSE)),"TBD",VLOOKUP(LEFT($A187,3),'6. EMS-Omnia mapping'!$A$5:$E$142,3,FALSE))</f>
        <v>TBD</v>
      </c>
      <c r="J187" s="35" t="str">
        <f>IF(ISNA(VLOOKUP(LEFT($A187,3),'6. EMS-Omnia mapping'!$A$5:$A$142,5,FALSE)),"TBD",VLOOKUP(LEFT($A187,3),'6. EMS-Omnia mapping'!$A$5:$E$142,5,FALSE))</f>
        <v>TBD</v>
      </c>
      <c r="K187" s="7"/>
      <c r="L187" s="68"/>
    </row>
    <row r="188" spans="1:12">
      <c r="A188" s="68"/>
      <c r="B188" s="69"/>
      <c r="C188" s="69"/>
      <c r="D188" s="69"/>
      <c r="E188" s="68"/>
      <c r="F188" s="82"/>
      <c r="G188" s="9" t="str">
        <f>IF(ISNA(VLOOKUP(LEFT(A188,3),'6. EMS-Omnia mapping'!$A$5:$G$142,7,FALSE)),"TBD",VLOOKUP(LEFT(A188,3),'6. EMS-Omnia mapping'!$A$5:$G$142,7,FALSE))</f>
        <v>TBD</v>
      </c>
      <c r="H188" s="35"/>
      <c r="I188" s="35" t="str">
        <f>IF(ISNA(VLOOKUP(LEFT($A188,3),'6. EMS-Omnia mapping'!$A$5:$A$142,3,FALSE)),"TBD",VLOOKUP(LEFT($A188,3),'6. EMS-Omnia mapping'!$A$5:$E$142,3,FALSE))</f>
        <v>TBD</v>
      </c>
      <c r="J188" s="35" t="str">
        <f>IF(ISNA(VLOOKUP(LEFT($A188,3),'6. EMS-Omnia mapping'!$A$5:$A$142,5,FALSE)),"TBD",VLOOKUP(LEFT($A188,3),'6. EMS-Omnia mapping'!$A$5:$E$142,5,FALSE))</f>
        <v>TBD</v>
      </c>
      <c r="K188" s="7"/>
      <c r="L188" s="68"/>
    </row>
    <row r="189" spans="1:12">
      <c r="A189" s="68"/>
      <c r="B189" s="69"/>
      <c r="C189" s="69"/>
      <c r="D189" s="69"/>
      <c r="E189" s="68"/>
      <c r="F189" s="82"/>
      <c r="G189" s="9" t="str">
        <f>IF(ISNA(VLOOKUP(LEFT(A189,3),'6. EMS-Omnia mapping'!$A$5:$G$142,7,FALSE)),"TBD",VLOOKUP(LEFT(A189,3),'6. EMS-Omnia mapping'!$A$5:$G$142,7,FALSE))</f>
        <v>TBD</v>
      </c>
      <c r="H189" s="35"/>
      <c r="I189" s="35" t="str">
        <f>IF(ISNA(VLOOKUP(LEFT($A189,3),'6. EMS-Omnia mapping'!$A$5:$A$142,3,FALSE)),"TBD",VLOOKUP(LEFT($A189,3),'6. EMS-Omnia mapping'!$A$5:$E$142,3,FALSE))</f>
        <v>TBD</v>
      </c>
      <c r="J189" s="35" t="str">
        <f>IF(ISNA(VLOOKUP(LEFT($A189,3),'6. EMS-Omnia mapping'!$A$5:$A$142,5,FALSE)),"TBD",VLOOKUP(LEFT($A189,3),'6. EMS-Omnia mapping'!$A$5:$E$142,5,FALSE))</f>
        <v>TBD</v>
      </c>
      <c r="K189" s="7"/>
      <c r="L189" s="68"/>
    </row>
    <row r="190" spans="1:12">
      <c r="A190" s="68"/>
      <c r="B190" s="69"/>
      <c r="C190" s="69"/>
      <c r="D190" s="69"/>
      <c r="E190" s="68"/>
      <c r="F190" s="82"/>
      <c r="G190" s="9" t="str">
        <f>IF(ISNA(VLOOKUP(LEFT(A190,3),'6. EMS-Omnia mapping'!$A$5:$G$142,7,FALSE)),"TBD",VLOOKUP(LEFT(A190,3),'6. EMS-Omnia mapping'!$A$5:$G$142,7,FALSE))</f>
        <v>TBD</v>
      </c>
      <c r="H190" s="35"/>
      <c r="I190" s="35" t="str">
        <f>IF(ISNA(VLOOKUP(LEFT($A190,3),'6. EMS-Omnia mapping'!$A$5:$A$142,3,FALSE)),"TBD",VLOOKUP(LEFT($A190,3),'6. EMS-Omnia mapping'!$A$5:$E$142,3,FALSE))</f>
        <v>TBD</v>
      </c>
      <c r="J190" s="35" t="str">
        <f>IF(ISNA(VLOOKUP(LEFT($A190,3),'6. EMS-Omnia mapping'!$A$5:$A$142,5,FALSE)),"TBD",VLOOKUP(LEFT($A190,3),'6. EMS-Omnia mapping'!$A$5:$E$142,5,FALSE))</f>
        <v>TBD</v>
      </c>
      <c r="K190" s="7"/>
      <c r="L190" s="68"/>
    </row>
    <row r="191" spans="1:12">
      <c r="A191" s="68"/>
      <c r="B191" s="69"/>
      <c r="C191" s="69"/>
      <c r="D191" s="69"/>
      <c r="E191" s="68"/>
      <c r="F191" s="82"/>
      <c r="G191" s="9" t="str">
        <f>IF(ISNA(VLOOKUP(LEFT(A191,3),'6. EMS-Omnia mapping'!$A$5:$G$142,7,FALSE)),"TBD",VLOOKUP(LEFT(A191,3),'6. EMS-Omnia mapping'!$A$5:$G$142,7,FALSE))</f>
        <v>TBD</v>
      </c>
      <c r="H191" s="35"/>
      <c r="I191" s="35" t="str">
        <f>IF(ISNA(VLOOKUP(LEFT($A191,3),'6. EMS-Omnia mapping'!$A$5:$A$142,3,FALSE)),"TBD",VLOOKUP(LEFT($A191,3),'6. EMS-Omnia mapping'!$A$5:$E$142,3,FALSE))</f>
        <v>TBD</v>
      </c>
      <c r="J191" s="35" t="str">
        <f>IF(ISNA(VLOOKUP(LEFT($A191,3),'6. EMS-Omnia mapping'!$A$5:$A$142,5,FALSE)),"TBD",VLOOKUP(LEFT($A191,3),'6. EMS-Omnia mapping'!$A$5:$E$142,5,FALSE))</f>
        <v>TBD</v>
      </c>
      <c r="K191" s="7"/>
      <c r="L191" s="68"/>
    </row>
    <row r="192" spans="1:12">
      <c r="A192" s="68"/>
      <c r="B192" s="69"/>
      <c r="C192" s="69"/>
      <c r="D192" s="69"/>
      <c r="E192" s="68"/>
      <c r="F192" s="82"/>
      <c r="G192" s="9" t="str">
        <f>IF(ISNA(VLOOKUP(LEFT(A192,3),'6. EMS-Omnia mapping'!$A$5:$G$142,7,FALSE)),"TBD",VLOOKUP(LEFT(A192,3),'6. EMS-Omnia mapping'!$A$5:$G$142,7,FALSE))</f>
        <v>TBD</v>
      </c>
      <c r="H192" s="35"/>
      <c r="I192" s="35" t="str">
        <f>IF(ISNA(VLOOKUP(LEFT($A192,3),'6. EMS-Omnia mapping'!$A$5:$A$142,3,FALSE)),"TBD",VLOOKUP(LEFT($A192,3),'6. EMS-Omnia mapping'!$A$5:$E$142,3,FALSE))</f>
        <v>TBD</v>
      </c>
      <c r="J192" s="35" t="str">
        <f>IF(ISNA(VLOOKUP(LEFT($A192,3),'6. EMS-Omnia mapping'!$A$5:$A$142,5,FALSE)),"TBD",VLOOKUP(LEFT($A192,3),'6. EMS-Omnia mapping'!$A$5:$E$142,5,FALSE))</f>
        <v>TBD</v>
      </c>
      <c r="K192" s="7"/>
      <c r="L192" s="68"/>
    </row>
    <row r="193" spans="1:12">
      <c r="A193" s="68"/>
      <c r="B193" s="69"/>
      <c r="C193" s="69"/>
      <c r="D193" s="69"/>
      <c r="E193" s="68"/>
      <c r="F193" s="82"/>
      <c r="G193" s="9" t="str">
        <f>IF(ISNA(VLOOKUP(LEFT(A193,3),'6. EMS-Omnia mapping'!$A$5:$G$142,7,FALSE)),"TBD",VLOOKUP(LEFT(A193,3),'6. EMS-Omnia mapping'!$A$5:$G$142,7,FALSE))</f>
        <v>TBD</v>
      </c>
      <c r="H193" s="35"/>
      <c r="I193" s="35" t="str">
        <f>IF(ISNA(VLOOKUP(LEFT($A193,3),'6. EMS-Omnia mapping'!$A$5:$A$142,3,FALSE)),"TBD",VLOOKUP(LEFT($A193,3),'6. EMS-Omnia mapping'!$A$5:$E$142,3,FALSE))</f>
        <v>TBD</v>
      </c>
      <c r="J193" s="35" t="str">
        <f>IF(ISNA(VLOOKUP(LEFT($A193,3),'6. EMS-Omnia mapping'!$A$5:$A$142,5,FALSE)),"TBD",VLOOKUP(LEFT($A193,3),'6. EMS-Omnia mapping'!$A$5:$E$142,5,FALSE))</f>
        <v>TBD</v>
      </c>
      <c r="K193" s="7"/>
      <c r="L193" s="68"/>
    </row>
    <row r="194" spans="1:12">
      <c r="A194" s="68"/>
      <c r="B194" s="69"/>
      <c r="C194" s="69"/>
      <c r="D194" s="69"/>
      <c r="E194" s="68"/>
      <c r="F194" s="82"/>
      <c r="G194" s="9" t="str">
        <f>IF(ISNA(VLOOKUP(LEFT(A194,3),'6. EMS-Omnia mapping'!$A$5:$G$142,7,FALSE)),"TBD",VLOOKUP(LEFT(A194,3),'6. EMS-Omnia mapping'!$A$5:$G$142,7,FALSE))</f>
        <v>TBD</v>
      </c>
      <c r="H194" s="35"/>
      <c r="I194" s="35" t="str">
        <f>IF(ISNA(VLOOKUP(LEFT($A194,3),'6. EMS-Omnia mapping'!$A$5:$A$142,3,FALSE)),"TBD",VLOOKUP(LEFT($A194,3),'6. EMS-Omnia mapping'!$A$5:$E$142,3,FALSE))</f>
        <v>TBD</v>
      </c>
      <c r="J194" s="35" t="str">
        <f>IF(ISNA(VLOOKUP(LEFT($A194,3),'6. EMS-Omnia mapping'!$A$5:$A$142,5,FALSE)),"TBD",VLOOKUP(LEFT($A194,3),'6. EMS-Omnia mapping'!$A$5:$E$142,5,FALSE))</f>
        <v>TBD</v>
      </c>
      <c r="K194" s="7"/>
      <c r="L194" s="68"/>
    </row>
    <row r="195" spans="1:12">
      <c r="A195" s="68"/>
      <c r="B195" s="69"/>
      <c r="C195" s="69"/>
      <c r="D195" s="69"/>
      <c r="E195" s="68"/>
      <c r="F195" s="82"/>
      <c r="G195" s="9" t="str">
        <f>IF(ISNA(VLOOKUP(LEFT(A195,3),'6. EMS-Omnia mapping'!$A$5:$G$142,7,FALSE)),"TBD",VLOOKUP(LEFT(A195,3),'6. EMS-Omnia mapping'!$A$5:$G$142,7,FALSE))</f>
        <v>TBD</v>
      </c>
      <c r="H195" s="35"/>
      <c r="I195" s="35" t="str">
        <f>IF(ISNA(VLOOKUP(LEFT($A195,3),'6. EMS-Omnia mapping'!$A$5:$A$142,3,FALSE)),"TBD",VLOOKUP(LEFT($A195,3),'6. EMS-Omnia mapping'!$A$5:$E$142,3,FALSE))</f>
        <v>TBD</v>
      </c>
      <c r="J195" s="35" t="str">
        <f>IF(ISNA(VLOOKUP(LEFT($A195,3),'6. EMS-Omnia mapping'!$A$5:$A$142,5,FALSE)),"TBD",VLOOKUP(LEFT($A195,3),'6. EMS-Omnia mapping'!$A$5:$E$142,5,FALSE))</f>
        <v>TBD</v>
      </c>
      <c r="K195" s="7"/>
      <c r="L195" s="68"/>
    </row>
    <row r="196" spans="1:12">
      <c r="A196" s="68"/>
      <c r="B196" s="69"/>
      <c r="C196" s="69"/>
      <c r="D196" s="69"/>
      <c r="E196" s="68"/>
      <c r="F196" s="82"/>
      <c r="G196" s="9" t="str">
        <f>IF(ISNA(VLOOKUP(LEFT(A196,3),'6. EMS-Omnia mapping'!$A$5:$G$142,7,FALSE)),"TBD",VLOOKUP(LEFT(A196,3),'6. EMS-Omnia mapping'!$A$5:$G$142,7,FALSE))</f>
        <v>TBD</v>
      </c>
      <c r="H196" s="35"/>
      <c r="I196" s="35" t="str">
        <f>IF(ISNA(VLOOKUP(LEFT($A196,3),'6. EMS-Omnia mapping'!$A$5:$A$142,3,FALSE)),"TBD",VLOOKUP(LEFT($A196,3),'6. EMS-Omnia mapping'!$A$5:$E$142,3,FALSE))</f>
        <v>TBD</v>
      </c>
      <c r="J196" s="35" t="str">
        <f>IF(ISNA(VLOOKUP(LEFT($A196,3),'6. EMS-Omnia mapping'!$A$5:$A$142,5,FALSE)),"TBD",VLOOKUP(LEFT($A196,3),'6. EMS-Omnia mapping'!$A$5:$E$142,5,FALSE))</f>
        <v>TBD</v>
      </c>
      <c r="K196" s="7"/>
      <c r="L196" s="68"/>
    </row>
    <row r="197" spans="1:12">
      <c r="A197" s="68"/>
      <c r="B197" s="69"/>
      <c r="C197" s="69"/>
      <c r="D197" s="69"/>
      <c r="E197" s="68"/>
      <c r="F197" s="82"/>
      <c r="G197" s="9" t="str">
        <f>IF(ISNA(VLOOKUP(LEFT(A197,3),'6. EMS-Omnia mapping'!$A$5:$G$142,7,FALSE)),"TBD",VLOOKUP(LEFT(A197,3),'6. EMS-Omnia mapping'!$A$5:$G$142,7,FALSE))</f>
        <v>TBD</v>
      </c>
      <c r="H197" s="35"/>
      <c r="I197" s="35" t="str">
        <f>IF(ISNA(VLOOKUP(LEFT($A197,3),'6. EMS-Omnia mapping'!$A$5:$A$142,3,FALSE)),"TBD",VLOOKUP(LEFT($A197,3),'6. EMS-Omnia mapping'!$A$5:$E$142,3,FALSE))</f>
        <v>TBD</v>
      </c>
      <c r="J197" s="35" t="str">
        <f>IF(ISNA(VLOOKUP(LEFT($A197,3),'6. EMS-Omnia mapping'!$A$5:$A$142,5,FALSE)),"TBD",VLOOKUP(LEFT($A197,3),'6. EMS-Omnia mapping'!$A$5:$E$142,5,FALSE))</f>
        <v>TBD</v>
      </c>
      <c r="K197" s="7"/>
      <c r="L197" s="68"/>
    </row>
    <row r="198" spans="1:12">
      <c r="A198" s="68"/>
      <c r="B198" s="69"/>
      <c r="C198" s="69"/>
      <c r="D198" s="69"/>
      <c r="E198" s="68"/>
      <c r="F198" s="82"/>
      <c r="G198" s="9" t="str">
        <f>IF(ISNA(VLOOKUP(LEFT(A198,3),'6. EMS-Omnia mapping'!$A$5:$G$142,7,FALSE)),"TBD",VLOOKUP(LEFT(A198,3),'6. EMS-Omnia mapping'!$A$5:$G$142,7,FALSE))</f>
        <v>TBD</v>
      </c>
      <c r="H198" s="35"/>
      <c r="I198" s="35" t="str">
        <f>IF(ISNA(VLOOKUP(LEFT($A198,3),'6. EMS-Omnia mapping'!$A$5:$A$142,3,FALSE)),"TBD",VLOOKUP(LEFT($A198,3),'6. EMS-Omnia mapping'!$A$5:$E$142,3,FALSE))</f>
        <v>TBD</v>
      </c>
      <c r="J198" s="35" t="str">
        <f>IF(ISNA(VLOOKUP(LEFT($A198,3),'6. EMS-Omnia mapping'!$A$5:$A$142,5,FALSE)),"TBD",VLOOKUP(LEFT($A198,3),'6. EMS-Omnia mapping'!$A$5:$E$142,5,FALSE))</f>
        <v>TBD</v>
      </c>
      <c r="K198" s="35"/>
      <c r="L198" s="68"/>
    </row>
    <row r="199" spans="1:12">
      <c r="A199" s="68"/>
      <c r="B199" s="69"/>
      <c r="C199" s="69"/>
      <c r="D199" s="69"/>
      <c r="E199" s="68"/>
      <c r="F199" s="82"/>
      <c r="G199" s="9" t="str">
        <f>IF(ISNA(VLOOKUP(LEFT(A199,3),'6. EMS-Omnia mapping'!$A$5:$G$142,7,FALSE)),"TBD",VLOOKUP(LEFT(A199,3),'6. EMS-Omnia mapping'!$A$5:$G$142,7,FALSE))</f>
        <v>TBD</v>
      </c>
      <c r="H199" s="35"/>
      <c r="I199" s="35" t="str">
        <f>IF(ISNA(VLOOKUP(LEFT($A199,3),'6. EMS-Omnia mapping'!$A$5:$A$142,3,FALSE)),"TBD",VLOOKUP(LEFT($A199,3),'6. EMS-Omnia mapping'!$A$5:$E$142,3,FALSE))</f>
        <v>TBD</v>
      </c>
      <c r="J199" s="35" t="str">
        <f>IF(ISNA(VLOOKUP(LEFT($A199,3),'6. EMS-Omnia mapping'!$A$5:$A$142,5,FALSE)),"TBD",VLOOKUP(LEFT($A199,3),'6. EMS-Omnia mapping'!$A$5:$E$142,5,FALSE))</f>
        <v>TBD</v>
      </c>
      <c r="K199" s="35"/>
      <c r="L199" s="68"/>
    </row>
    <row r="200" spans="1:12">
      <c r="A200" s="68"/>
      <c r="B200" s="69"/>
      <c r="C200" s="69"/>
      <c r="D200" s="69"/>
      <c r="E200" s="68"/>
      <c r="F200" s="82"/>
      <c r="G200" s="9" t="str">
        <f>IF(ISNA(VLOOKUP(LEFT(A200,3),'6. EMS-Omnia mapping'!$A$5:$G$142,7,FALSE)),"TBD",VLOOKUP(LEFT(A200,3),'6. EMS-Omnia mapping'!$A$5:$G$142,7,FALSE))</f>
        <v>TBD</v>
      </c>
      <c r="H200" s="35"/>
      <c r="I200" s="35" t="str">
        <f>IF(ISNA(VLOOKUP(LEFT($A200,3),'6. EMS-Omnia mapping'!$A$5:$A$142,3,FALSE)),"TBD",VLOOKUP(LEFT($A200,3),'6. EMS-Omnia mapping'!$A$5:$E$142,3,FALSE))</f>
        <v>TBD</v>
      </c>
      <c r="J200" s="35" t="str">
        <f>IF(ISNA(VLOOKUP(LEFT($A200,3),'6. EMS-Omnia mapping'!$A$5:$A$142,5,FALSE)),"TBD",VLOOKUP(LEFT($A200,3),'6. EMS-Omnia mapping'!$A$5:$E$142,5,FALSE))</f>
        <v>TBD</v>
      </c>
      <c r="K200" s="35"/>
      <c r="L200" s="68"/>
    </row>
    <row r="201" spans="1:12">
      <c r="A201" s="68"/>
      <c r="B201" s="69"/>
      <c r="C201" s="69"/>
      <c r="D201" s="69"/>
      <c r="E201" s="68"/>
      <c r="F201" s="82"/>
      <c r="G201" s="9" t="str">
        <f>IF(ISNA(VLOOKUP(LEFT(A201,3),'6. EMS-Omnia mapping'!$A$5:$G$142,7,FALSE)),"TBD",VLOOKUP(LEFT(A201,3),'6. EMS-Omnia mapping'!$A$5:$G$142,7,FALSE))</f>
        <v>TBD</v>
      </c>
      <c r="H201" s="35"/>
      <c r="I201" s="35" t="str">
        <f>IF(ISNA(VLOOKUP(LEFT($A201,3),'6. EMS-Omnia mapping'!$A$5:$A$142,3,FALSE)),"TBD",VLOOKUP(LEFT($A201,3),'6. EMS-Omnia mapping'!$A$5:$E$142,3,FALSE))</f>
        <v>TBD</v>
      </c>
      <c r="J201" s="35" t="str">
        <f>IF(ISNA(VLOOKUP(LEFT($A201,3),'6. EMS-Omnia mapping'!$A$5:$A$142,5,FALSE)),"TBD",VLOOKUP(LEFT($A201,3),'6. EMS-Omnia mapping'!$A$5:$E$142,5,FALSE))</f>
        <v>TBD</v>
      </c>
      <c r="K201" s="7"/>
      <c r="L201" s="68"/>
    </row>
    <row r="202" spans="1:12">
      <c r="A202" s="68"/>
      <c r="B202" s="69"/>
      <c r="C202" s="69"/>
      <c r="D202" s="69"/>
      <c r="E202" s="68"/>
      <c r="F202" s="82"/>
      <c r="G202" s="9" t="str">
        <f>IF(ISNA(VLOOKUP(LEFT(A202,3),'6. EMS-Omnia mapping'!$A$5:$G$142,7,FALSE)),"TBD",VLOOKUP(LEFT(A202,3),'6. EMS-Omnia mapping'!$A$5:$G$142,7,FALSE))</f>
        <v>TBD</v>
      </c>
      <c r="H202" s="35"/>
      <c r="I202" s="35" t="str">
        <f>IF(ISNA(VLOOKUP(LEFT($A202,3),'6. EMS-Omnia mapping'!$A$5:$A$142,3,FALSE)),"TBD",VLOOKUP(LEFT($A202,3),'6. EMS-Omnia mapping'!$A$5:$E$142,3,FALSE))</f>
        <v>TBD</v>
      </c>
      <c r="J202" s="35" t="str">
        <f>IF(ISNA(VLOOKUP(LEFT($A202,3),'6. EMS-Omnia mapping'!$A$5:$A$142,5,FALSE)),"TBD",VLOOKUP(LEFT($A202,3),'6. EMS-Omnia mapping'!$A$5:$E$142,5,FALSE))</f>
        <v>TBD</v>
      </c>
      <c r="K202" s="7"/>
      <c r="L202" s="68"/>
    </row>
    <row r="203" spans="1:12">
      <c r="A203" s="68"/>
      <c r="B203" s="69"/>
      <c r="C203" s="69"/>
      <c r="D203" s="69"/>
      <c r="E203" s="68"/>
      <c r="F203" s="82"/>
      <c r="G203" s="9" t="str">
        <f>IF(ISNA(VLOOKUP(LEFT(A203,3),'6. EMS-Omnia mapping'!$A$5:$G$142,7,FALSE)),"TBD",VLOOKUP(LEFT(A203,3),'6. EMS-Omnia mapping'!$A$5:$G$142,7,FALSE))</f>
        <v>TBD</v>
      </c>
      <c r="H203" s="35"/>
      <c r="I203" s="35" t="str">
        <f>IF(ISNA(VLOOKUP(LEFT($A203,3),'6. EMS-Omnia mapping'!$A$5:$A$142,3,FALSE)),"TBD",VLOOKUP(LEFT($A203,3),'6. EMS-Omnia mapping'!$A$5:$E$142,3,FALSE))</f>
        <v>TBD</v>
      </c>
      <c r="J203" s="35" t="str">
        <f>IF(ISNA(VLOOKUP(LEFT($A203,3),'6. EMS-Omnia mapping'!$A$5:$A$142,5,FALSE)),"TBD",VLOOKUP(LEFT($A203,3),'6. EMS-Omnia mapping'!$A$5:$E$142,5,FALSE))</f>
        <v>TBD</v>
      </c>
      <c r="K203" s="7"/>
      <c r="L203" s="68"/>
    </row>
    <row r="204" spans="1:12">
      <c r="A204" s="68"/>
      <c r="B204" s="69"/>
      <c r="C204" s="69"/>
      <c r="D204" s="69"/>
      <c r="E204" s="68"/>
      <c r="F204" s="82"/>
      <c r="G204" s="9" t="str">
        <f>IF(ISNA(VLOOKUP(LEFT(A204,3),'6. EMS-Omnia mapping'!$A$5:$G$142,7,FALSE)),"TBD",VLOOKUP(LEFT(A204,3),'6. EMS-Omnia mapping'!$A$5:$G$142,7,FALSE))</f>
        <v>TBD</v>
      </c>
      <c r="H204" s="35"/>
      <c r="I204" s="35" t="str">
        <f>IF(ISNA(VLOOKUP(LEFT($A204,3),'6. EMS-Omnia mapping'!$A$5:$A$142,3,FALSE)),"TBD",VLOOKUP(LEFT($A204,3),'6. EMS-Omnia mapping'!$A$5:$E$142,3,FALSE))</f>
        <v>TBD</v>
      </c>
      <c r="J204" s="35" t="str">
        <f>IF(ISNA(VLOOKUP(LEFT($A204,3),'6. EMS-Omnia mapping'!$A$5:$A$142,5,FALSE)),"TBD",VLOOKUP(LEFT($A204,3),'6. EMS-Omnia mapping'!$A$5:$E$142,5,FALSE))</f>
        <v>TBD</v>
      </c>
      <c r="K204" s="7"/>
      <c r="L204" s="68"/>
    </row>
    <row r="205" spans="1:12">
      <c r="A205" s="68"/>
      <c r="B205" s="69"/>
      <c r="C205" s="69"/>
      <c r="D205" s="69"/>
      <c r="E205" s="68"/>
      <c r="F205" s="82"/>
      <c r="G205" s="9" t="str">
        <f>IF(ISNA(VLOOKUP(LEFT(A205,3),'6. EMS-Omnia mapping'!$A$5:$G$142,7,FALSE)),"TBD",VLOOKUP(LEFT(A205,3),'6. EMS-Omnia mapping'!$A$5:$G$142,7,FALSE))</f>
        <v>TBD</v>
      </c>
      <c r="H205" s="35"/>
      <c r="I205" s="35" t="str">
        <f>IF(ISNA(VLOOKUP(LEFT($A205,3),'6. EMS-Omnia mapping'!$A$5:$A$142,3,FALSE)),"TBD",VLOOKUP(LEFT($A205,3),'6. EMS-Omnia mapping'!$A$5:$E$142,3,FALSE))</f>
        <v>TBD</v>
      </c>
      <c r="J205" s="35" t="str">
        <f>IF(ISNA(VLOOKUP(LEFT($A205,3),'6. EMS-Omnia mapping'!$A$5:$A$142,5,FALSE)),"TBD",VLOOKUP(LEFT($A205,3),'6. EMS-Omnia mapping'!$A$5:$E$142,5,FALSE))</f>
        <v>TBD</v>
      </c>
      <c r="K205" s="7"/>
      <c r="L205" s="68"/>
    </row>
    <row r="206" spans="1:12">
      <c r="A206" s="68"/>
      <c r="B206" s="69"/>
      <c r="C206" s="69"/>
      <c r="D206" s="69"/>
      <c r="E206" s="68"/>
      <c r="F206" s="82"/>
      <c r="G206" s="9" t="str">
        <f>IF(ISNA(VLOOKUP(LEFT(A206,3),'6. EMS-Omnia mapping'!$A$5:$G$142,7,FALSE)),"TBD",VLOOKUP(LEFT(A206,3),'6. EMS-Omnia mapping'!$A$5:$G$142,7,FALSE))</f>
        <v>TBD</v>
      </c>
      <c r="H206" s="35"/>
      <c r="I206" s="35" t="str">
        <f>IF(ISNA(VLOOKUP(LEFT($A206,3),'6. EMS-Omnia mapping'!$A$5:$A$142,3,FALSE)),"TBD",VLOOKUP(LEFT($A206,3),'6. EMS-Omnia mapping'!$A$5:$E$142,3,FALSE))</f>
        <v>TBD</v>
      </c>
      <c r="J206" s="35" t="str">
        <f>IF(ISNA(VLOOKUP(LEFT($A206,3),'6. EMS-Omnia mapping'!$A$5:$A$142,5,FALSE)),"TBD",VLOOKUP(LEFT($A206,3),'6. EMS-Omnia mapping'!$A$5:$E$142,5,FALSE))</f>
        <v>TBD</v>
      </c>
      <c r="K206" s="7"/>
      <c r="L206" s="68"/>
    </row>
    <row r="207" spans="1:12">
      <c r="A207" s="68"/>
      <c r="B207" s="69"/>
      <c r="C207" s="69"/>
      <c r="D207" s="69"/>
      <c r="E207" s="68"/>
      <c r="F207" s="82"/>
      <c r="G207" s="9" t="str">
        <f>IF(ISNA(VLOOKUP(LEFT(A207,3),'6. EMS-Omnia mapping'!$A$5:$G$142,7,FALSE)),"TBD",VLOOKUP(LEFT(A207,3),'6. EMS-Omnia mapping'!$A$5:$G$142,7,FALSE))</f>
        <v>TBD</v>
      </c>
      <c r="H207" s="35"/>
      <c r="I207" s="35" t="str">
        <f>IF(ISNA(VLOOKUP(LEFT($A207,3),'6. EMS-Omnia mapping'!$A$5:$A$142,3,FALSE)),"TBD",VLOOKUP(LEFT($A207,3),'6. EMS-Omnia mapping'!$A$5:$E$142,3,FALSE))</f>
        <v>TBD</v>
      </c>
      <c r="J207" s="35" t="str">
        <f>IF(ISNA(VLOOKUP(LEFT($A207,3),'6. EMS-Omnia mapping'!$A$5:$A$142,5,FALSE)),"TBD",VLOOKUP(LEFT($A207,3),'6. EMS-Omnia mapping'!$A$5:$E$142,5,FALSE))</f>
        <v>TBD</v>
      </c>
      <c r="K207" s="7"/>
      <c r="L207" s="68"/>
    </row>
    <row r="208" spans="1:12">
      <c r="A208" s="68"/>
      <c r="B208" s="69"/>
      <c r="C208" s="69"/>
      <c r="D208" s="69"/>
      <c r="E208" s="68"/>
      <c r="F208" s="82"/>
      <c r="G208" s="9" t="str">
        <f>IF(ISNA(VLOOKUP(LEFT(A208,3),'6. EMS-Omnia mapping'!$A$5:$G$142,7,FALSE)),"TBD",VLOOKUP(LEFT(A208,3),'6. EMS-Omnia mapping'!$A$5:$G$142,7,FALSE))</f>
        <v>TBD</v>
      </c>
      <c r="H208" s="35"/>
      <c r="I208" s="35" t="str">
        <f>IF(ISNA(VLOOKUP(LEFT($A208,3),'6. EMS-Omnia mapping'!$A$5:$A$142,3,FALSE)),"TBD",VLOOKUP(LEFT($A208,3),'6. EMS-Omnia mapping'!$A$5:$E$142,3,FALSE))</f>
        <v>TBD</v>
      </c>
      <c r="J208" s="35" t="str">
        <f>IF(ISNA(VLOOKUP(LEFT($A208,3),'6. EMS-Omnia mapping'!$A$5:$A$142,5,FALSE)),"TBD",VLOOKUP(LEFT($A208,3),'6. EMS-Omnia mapping'!$A$5:$E$142,5,FALSE))</f>
        <v>TBD</v>
      </c>
      <c r="K208" s="7"/>
      <c r="L208" s="68"/>
    </row>
    <row r="209" spans="1:12">
      <c r="A209" s="68"/>
      <c r="B209" s="69"/>
      <c r="C209" s="69"/>
      <c r="D209" s="69"/>
      <c r="E209" s="68"/>
      <c r="F209" s="82"/>
      <c r="G209" s="9" t="str">
        <f>IF(ISNA(VLOOKUP(LEFT(A209,3),'6. EMS-Omnia mapping'!$A$5:$G$142,7,FALSE)),"TBD",VLOOKUP(LEFT(A209,3),'6. EMS-Omnia mapping'!$A$5:$G$142,7,FALSE))</f>
        <v>TBD</v>
      </c>
      <c r="H209" s="35"/>
      <c r="I209" s="35" t="str">
        <f>IF(ISNA(VLOOKUP(LEFT($A209,3),'6. EMS-Omnia mapping'!$A$5:$A$142,3,FALSE)),"TBD",VLOOKUP(LEFT($A209,3),'6. EMS-Omnia mapping'!$A$5:$E$142,3,FALSE))</f>
        <v>TBD</v>
      </c>
      <c r="J209" s="35" t="str">
        <f>IF(ISNA(VLOOKUP(LEFT($A209,3),'6. EMS-Omnia mapping'!$A$5:$A$142,5,FALSE)),"TBD",VLOOKUP(LEFT($A209,3),'6. EMS-Omnia mapping'!$A$5:$E$142,5,FALSE))</f>
        <v>TBD</v>
      </c>
      <c r="K209" s="7"/>
      <c r="L209" s="68"/>
    </row>
    <row r="210" spans="1:12">
      <c r="A210" s="68"/>
      <c r="B210" s="69"/>
      <c r="C210" s="69"/>
      <c r="D210" s="69"/>
      <c r="E210" s="68"/>
      <c r="F210" s="82"/>
      <c r="G210" s="9" t="str">
        <f>IF(ISNA(VLOOKUP(LEFT(A210,3),'6. EMS-Omnia mapping'!$A$5:$G$142,7,FALSE)),"TBD",VLOOKUP(LEFT(A210,3),'6. EMS-Omnia mapping'!$A$5:$G$142,7,FALSE))</f>
        <v>TBD</v>
      </c>
      <c r="H210" s="35"/>
      <c r="I210" s="35" t="str">
        <f>IF(ISNA(VLOOKUP(LEFT($A210,3),'6. EMS-Omnia mapping'!$A$5:$A$142,3,FALSE)),"TBD",VLOOKUP(LEFT($A210,3),'6. EMS-Omnia mapping'!$A$5:$E$142,3,FALSE))</f>
        <v>TBD</v>
      </c>
      <c r="J210" s="35" t="str">
        <f>IF(ISNA(VLOOKUP(LEFT($A210,3),'6. EMS-Omnia mapping'!$A$5:$A$142,5,FALSE)),"TBD",VLOOKUP(LEFT($A210,3),'6. EMS-Omnia mapping'!$A$5:$E$142,5,FALSE))</f>
        <v>TBD</v>
      </c>
      <c r="K210" s="7"/>
      <c r="L210" s="68"/>
    </row>
    <row r="211" spans="1:12">
      <c r="A211" s="68"/>
      <c r="B211" s="69"/>
      <c r="C211" s="69"/>
      <c r="D211" s="69"/>
      <c r="E211" s="68"/>
      <c r="F211" s="82"/>
      <c r="G211" s="9" t="str">
        <f>IF(ISNA(VLOOKUP(LEFT(A211,3),'6. EMS-Omnia mapping'!$A$5:$G$142,7,FALSE)),"TBD",VLOOKUP(LEFT(A211,3),'6. EMS-Omnia mapping'!$A$5:$G$142,7,FALSE))</f>
        <v>TBD</v>
      </c>
      <c r="H211" s="35"/>
      <c r="I211" s="35" t="str">
        <f>IF(ISNA(VLOOKUP(LEFT($A211,3),'6. EMS-Omnia mapping'!$A$5:$A$142,3,FALSE)),"TBD",VLOOKUP(LEFT($A211,3),'6. EMS-Omnia mapping'!$A$5:$E$142,3,FALSE))</f>
        <v>TBD</v>
      </c>
      <c r="J211" s="35" t="str">
        <f>IF(ISNA(VLOOKUP(LEFT($A211,3),'6. EMS-Omnia mapping'!$A$5:$A$142,5,FALSE)),"TBD",VLOOKUP(LEFT($A211,3),'6. EMS-Omnia mapping'!$A$5:$E$142,5,FALSE))</f>
        <v>TBD</v>
      </c>
      <c r="K211" s="7"/>
      <c r="L211" s="68"/>
    </row>
    <row r="212" spans="1:12">
      <c r="A212" s="68"/>
      <c r="B212" s="69"/>
      <c r="C212" s="69"/>
      <c r="D212" s="69"/>
      <c r="E212" s="68"/>
      <c r="F212" s="82"/>
      <c r="G212" s="9" t="str">
        <f>IF(ISNA(VLOOKUP(LEFT(A212,3),'6. EMS-Omnia mapping'!$A$5:$G$142,7,FALSE)),"TBD",VLOOKUP(LEFT(A212,3),'6. EMS-Omnia mapping'!$A$5:$G$142,7,FALSE))</f>
        <v>TBD</v>
      </c>
      <c r="H212" s="35"/>
      <c r="I212" s="35" t="str">
        <f>IF(ISNA(VLOOKUP(LEFT($A212,3),'6. EMS-Omnia mapping'!$A$5:$A$142,3,FALSE)),"TBD",VLOOKUP(LEFT($A212,3),'6. EMS-Omnia mapping'!$A$5:$E$142,3,FALSE))</f>
        <v>TBD</v>
      </c>
      <c r="J212" s="35" t="str">
        <f>IF(ISNA(VLOOKUP(LEFT($A212,3),'6. EMS-Omnia mapping'!$A$5:$A$142,5,FALSE)),"TBD",VLOOKUP(LEFT($A212,3),'6. EMS-Omnia mapping'!$A$5:$E$142,5,FALSE))</f>
        <v>TBD</v>
      </c>
      <c r="K212" s="7"/>
      <c r="L212" s="68"/>
    </row>
    <row r="213" spans="1:12">
      <c r="A213" s="68"/>
      <c r="B213" s="69"/>
      <c r="C213" s="69"/>
      <c r="D213" s="69"/>
      <c r="E213" s="68"/>
      <c r="F213" s="82"/>
      <c r="G213" s="9" t="str">
        <f>IF(ISNA(VLOOKUP(LEFT(A213,3),'6. EMS-Omnia mapping'!$A$5:$G$142,7,FALSE)),"TBD",VLOOKUP(LEFT(A213,3),'6. EMS-Omnia mapping'!$A$5:$G$142,7,FALSE))</f>
        <v>TBD</v>
      </c>
      <c r="H213" s="35"/>
      <c r="I213" s="35" t="str">
        <f>IF(ISNA(VLOOKUP(LEFT($A213,3),'6. EMS-Omnia mapping'!$A$5:$A$142,3,FALSE)),"TBD",VLOOKUP(LEFT($A213,3),'6. EMS-Omnia mapping'!$A$5:$E$142,3,FALSE))</f>
        <v>TBD</v>
      </c>
      <c r="J213" s="35" t="str">
        <f>IF(ISNA(VLOOKUP(LEFT($A213,3),'6. EMS-Omnia mapping'!$A$5:$A$142,5,FALSE)),"TBD",VLOOKUP(LEFT($A213,3),'6. EMS-Omnia mapping'!$A$5:$E$142,5,FALSE))</f>
        <v>TBD</v>
      </c>
      <c r="K213" s="7"/>
      <c r="L213" s="68"/>
    </row>
    <row r="214" spans="1:12">
      <c r="A214" s="68"/>
      <c r="B214" s="69"/>
      <c r="C214" s="69"/>
      <c r="D214" s="69"/>
      <c r="E214" s="68"/>
      <c r="F214" s="82"/>
      <c r="G214" s="9" t="str">
        <f>IF(ISNA(VLOOKUP(LEFT(A214,3),'6. EMS-Omnia mapping'!$A$5:$G$142,7,FALSE)),"TBD",VLOOKUP(LEFT(A214,3),'6. EMS-Omnia mapping'!$A$5:$G$142,7,FALSE))</f>
        <v>TBD</v>
      </c>
      <c r="H214" s="35"/>
      <c r="I214" s="35" t="str">
        <f>IF(ISNA(VLOOKUP(LEFT($A214,3),'6. EMS-Omnia mapping'!$A$5:$A$142,3,FALSE)),"TBD",VLOOKUP(LEFT($A214,3),'6. EMS-Omnia mapping'!$A$5:$E$142,3,FALSE))</f>
        <v>TBD</v>
      </c>
      <c r="J214" s="35" t="str">
        <f>IF(ISNA(VLOOKUP(LEFT($A214,3),'6. EMS-Omnia mapping'!$A$5:$A$142,5,FALSE)),"TBD",VLOOKUP(LEFT($A214,3),'6. EMS-Omnia mapping'!$A$5:$E$142,5,FALSE))</f>
        <v>TBD</v>
      </c>
      <c r="K214" s="7"/>
      <c r="L214" s="68"/>
    </row>
    <row r="215" spans="1:12">
      <c r="A215" s="68"/>
      <c r="B215" s="69"/>
      <c r="C215" s="69"/>
      <c r="D215" s="69"/>
      <c r="E215" s="68"/>
      <c r="F215" s="82"/>
      <c r="G215" s="9" t="str">
        <f>IF(ISNA(VLOOKUP(LEFT(A215,3),'6. EMS-Omnia mapping'!$A$5:$G$142,7,FALSE)),"TBD",VLOOKUP(LEFT(A215,3),'6. EMS-Omnia mapping'!$A$5:$G$142,7,FALSE))</f>
        <v>TBD</v>
      </c>
      <c r="H215" s="35"/>
      <c r="I215" s="35" t="str">
        <f>IF(ISNA(VLOOKUP(LEFT($A215,3),'6. EMS-Omnia mapping'!$A$5:$A$142,3,FALSE)),"TBD",VLOOKUP(LEFT($A215,3),'6. EMS-Omnia mapping'!$A$5:$E$142,3,FALSE))</f>
        <v>TBD</v>
      </c>
      <c r="J215" s="35" t="str">
        <f>IF(ISNA(VLOOKUP(LEFT($A215,3),'6. EMS-Omnia mapping'!$A$5:$A$142,5,FALSE)),"TBD",VLOOKUP(LEFT($A215,3),'6. EMS-Omnia mapping'!$A$5:$E$142,5,FALSE))</f>
        <v>TBD</v>
      </c>
      <c r="K215" s="7"/>
      <c r="L215" s="68"/>
    </row>
    <row r="216" spans="1:12">
      <c r="A216" s="68"/>
      <c r="B216" s="69"/>
      <c r="C216" s="69"/>
      <c r="D216" s="69"/>
      <c r="E216" s="68"/>
      <c r="F216" s="82"/>
      <c r="G216" s="9" t="str">
        <f>IF(ISNA(VLOOKUP(LEFT(A216,3),'6. EMS-Omnia mapping'!$A$5:$G$142,7,FALSE)),"TBD",VLOOKUP(LEFT(A216,3),'6. EMS-Omnia mapping'!$A$5:$G$142,7,FALSE))</f>
        <v>TBD</v>
      </c>
      <c r="H216" s="35"/>
      <c r="I216" s="35" t="str">
        <f>IF(ISNA(VLOOKUP(LEFT($A216,3),'6. EMS-Omnia mapping'!$A$5:$A$142,3,FALSE)),"TBD",VLOOKUP(LEFT($A216,3),'6. EMS-Omnia mapping'!$A$5:$E$142,3,FALSE))</f>
        <v>TBD</v>
      </c>
      <c r="J216" s="35" t="str">
        <f>IF(ISNA(VLOOKUP(LEFT($A216,3),'6. EMS-Omnia mapping'!$A$5:$A$142,5,FALSE)),"TBD",VLOOKUP(LEFT($A216,3),'6. EMS-Omnia mapping'!$A$5:$E$142,5,FALSE))</f>
        <v>TBD</v>
      </c>
      <c r="K216" s="7"/>
      <c r="L216" s="68"/>
    </row>
    <row r="217" spans="1:12">
      <c r="A217" s="68"/>
      <c r="B217" s="69"/>
      <c r="C217" s="69"/>
      <c r="D217" s="69"/>
      <c r="E217" s="68"/>
      <c r="F217" s="82"/>
      <c r="G217" s="9" t="str">
        <f>IF(ISNA(VLOOKUP(LEFT(A217,3),'6. EMS-Omnia mapping'!$A$5:$G$142,7,FALSE)),"TBD",VLOOKUP(LEFT(A217,3),'6. EMS-Omnia mapping'!$A$5:$G$142,7,FALSE))</f>
        <v>TBD</v>
      </c>
      <c r="H217" s="35"/>
      <c r="I217" s="35" t="str">
        <f>IF(ISNA(VLOOKUP(LEFT($A217,3),'6. EMS-Omnia mapping'!$A$5:$A$142,3,FALSE)),"TBD",VLOOKUP(LEFT($A217,3),'6. EMS-Omnia mapping'!$A$5:$E$142,3,FALSE))</f>
        <v>TBD</v>
      </c>
      <c r="J217" s="35" t="str">
        <f>IF(ISNA(VLOOKUP(LEFT($A217,3),'6. EMS-Omnia mapping'!$A$5:$A$142,5,FALSE)),"TBD",VLOOKUP(LEFT($A217,3),'6. EMS-Omnia mapping'!$A$5:$E$142,5,FALSE))</f>
        <v>TBD</v>
      </c>
      <c r="K217" s="7"/>
      <c r="L217" s="68"/>
    </row>
    <row r="218" spans="1:12">
      <c r="A218" s="68"/>
      <c r="B218" s="69"/>
      <c r="C218" s="69"/>
      <c r="D218" s="69"/>
      <c r="E218" s="68"/>
      <c r="F218" s="82"/>
      <c r="G218" s="9" t="str">
        <f>IF(ISNA(VLOOKUP(LEFT(A218,3),'6. EMS-Omnia mapping'!$A$5:$G$142,7,FALSE)),"TBD",VLOOKUP(LEFT(A218,3),'6. EMS-Omnia mapping'!$A$5:$G$142,7,FALSE))</f>
        <v>TBD</v>
      </c>
      <c r="H218" s="35"/>
      <c r="I218" s="35" t="str">
        <f>IF(ISNA(VLOOKUP(LEFT($A218,3),'6. EMS-Omnia mapping'!$A$5:$A$142,3,FALSE)),"TBD",VLOOKUP(LEFT($A218,3),'6. EMS-Omnia mapping'!$A$5:$E$142,3,FALSE))</f>
        <v>TBD</v>
      </c>
      <c r="J218" s="35" t="str">
        <f>IF(ISNA(VLOOKUP(LEFT($A218,3),'6. EMS-Omnia mapping'!$A$5:$A$142,5,FALSE)),"TBD",VLOOKUP(LEFT($A218,3),'6. EMS-Omnia mapping'!$A$5:$E$142,5,FALSE))</f>
        <v>TBD</v>
      </c>
      <c r="K218" s="7"/>
      <c r="L218" s="68"/>
    </row>
    <row r="219" spans="1:12">
      <c r="A219" s="68"/>
      <c r="B219" s="69"/>
      <c r="C219" s="69"/>
      <c r="D219" s="69"/>
      <c r="E219" s="68"/>
      <c r="F219" s="82"/>
      <c r="G219" s="9" t="str">
        <f>IF(ISNA(VLOOKUP(LEFT(A219,3),'6. EMS-Omnia mapping'!$A$5:$G$142,7,FALSE)),"TBD",VLOOKUP(LEFT(A219,3),'6. EMS-Omnia mapping'!$A$5:$G$142,7,FALSE))</f>
        <v>TBD</v>
      </c>
      <c r="H219" s="35"/>
      <c r="I219" s="35" t="str">
        <f>IF(ISNA(VLOOKUP(LEFT($A219,3),'6. EMS-Omnia mapping'!$A$5:$A$142,3,FALSE)),"TBD",VLOOKUP(LEFT($A219,3),'6. EMS-Omnia mapping'!$A$5:$E$142,3,FALSE))</f>
        <v>TBD</v>
      </c>
      <c r="J219" s="35" t="str">
        <f>IF(ISNA(VLOOKUP(LEFT($A219,3),'6. EMS-Omnia mapping'!$A$5:$A$142,5,FALSE)),"TBD",VLOOKUP(LEFT($A219,3),'6. EMS-Omnia mapping'!$A$5:$E$142,5,FALSE))</f>
        <v>TBD</v>
      </c>
      <c r="K219" s="7"/>
      <c r="L219" s="68"/>
    </row>
    <row r="220" spans="1:12">
      <c r="A220" s="68"/>
      <c r="B220" s="69"/>
      <c r="C220" s="69"/>
      <c r="D220" s="69"/>
      <c r="E220" s="68"/>
      <c r="F220" s="82"/>
      <c r="G220" s="9" t="str">
        <f>IF(ISNA(VLOOKUP(LEFT(A220,3),'6. EMS-Omnia mapping'!$A$5:$G$142,7,FALSE)),"TBD",VLOOKUP(LEFT(A220,3),'6. EMS-Omnia mapping'!$A$5:$G$142,7,FALSE))</f>
        <v>TBD</v>
      </c>
      <c r="H220" s="35"/>
      <c r="I220" s="35" t="str">
        <f>IF(ISNA(VLOOKUP(LEFT($A220,3),'6. EMS-Omnia mapping'!$A$5:$A$142,3,FALSE)),"TBD",VLOOKUP(LEFT($A220,3),'6. EMS-Omnia mapping'!$A$5:$E$142,3,FALSE))</f>
        <v>TBD</v>
      </c>
      <c r="J220" s="35" t="str">
        <f>IF(ISNA(VLOOKUP(LEFT($A220,3),'6. EMS-Omnia mapping'!$A$5:$A$142,5,FALSE)),"TBD",VLOOKUP(LEFT($A220,3),'6. EMS-Omnia mapping'!$A$5:$E$142,5,FALSE))</f>
        <v>TBD</v>
      </c>
      <c r="K220" s="7"/>
      <c r="L220" s="68"/>
    </row>
    <row r="221" spans="1:12">
      <c r="A221" s="68"/>
      <c r="B221" s="69"/>
      <c r="C221" s="69"/>
      <c r="D221" s="69"/>
      <c r="E221" s="68"/>
      <c r="F221" s="82"/>
      <c r="G221" s="9" t="str">
        <f>IF(ISNA(VLOOKUP(LEFT(A221,3),'6. EMS-Omnia mapping'!$A$5:$G$142,7,FALSE)),"TBD",VLOOKUP(LEFT(A221,3),'6. EMS-Omnia mapping'!$A$5:$G$142,7,FALSE))</f>
        <v>TBD</v>
      </c>
      <c r="H221" s="35"/>
      <c r="I221" s="35" t="str">
        <f>IF(ISNA(VLOOKUP(LEFT($A221,3),'6. EMS-Omnia mapping'!$A$5:$A$142,3,FALSE)),"TBD",VLOOKUP(LEFT($A221,3),'6. EMS-Omnia mapping'!$A$5:$E$142,3,FALSE))</f>
        <v>TBD</v>
      </c>
      <c r="J221" s="35" t="str">
        <f>IF(ISNA(VLOOKUP(LEFT($A221,3),'6. EMS-Omnia mapping'!$A$5:$A$142,5,FALSE)),"TBD",VLOOKUP(LEFT($A221,3),'6. EMS-Omnia mapping'!$A$5:$E$142,5,FALSE))</f>
        <v>TBD</v>
      </c>
      <c r="K221" s="7"/>
      <c r="L221" s="68"/>
    </row>
    <row r="222" spans="1:12">
      <c r="A222" s="68"/>
      <c r="B222" s="69"/>
      <c r="C222" s="69"/>
      <c r="D222" s="69"/>
      <c r="E222" s="68"/>
      <c r="F222" s="82"/>
      <c r="G222" s="9" t="str">
        <f>IF(ISNA(VLOOKUP(LEFT(A222,3),'6. EMS-Omnia mapping'!$A$5:$G$142,7,FALSE)),"TBD",VLOOKUP(LEFT(A222,3),'6. EMS-Omnia mapping'!$A$5:$G$142,7,FALSE))</f>
        <v>TBD</v>
      </c>
      <c r="H222" s="35"/>
      <c r="I222" s="35" t="str">
        <f>IF(ISNA(VLOOKUP(LEFT($A222,3),'6. EMS-Omnia mapping'!$A$5:$A$142,3,FALSE)),"TBD",VLOOKUP(LEFT($A222,3),'6. EMS-Omnia mapping'!$A$5:$E$142,3,FALSE))</f>
        <v>TBD</v>
      </c>
      <c r="J222" s="35" t="str">
        <f>IF(ISNA(VLOOKUP(LEFT($A222,3),'6. EMS-Omnia mapping'!$A$5:$A$142,5,FALSE)),"TBD",VLOOKUP(LEFT($A222,3),'6. EMS-Omnia mapping'!$A$5:$E$142,5,FALSE))</f>
        <v>TBD</v>
      </c>
      <c r="K222" s="7"/>
      <c r="L222" s="68"/>
    </row>
    <row r="223" spans="1:12">
      <c r="A223" s="68"/>
      <c r="B223" s="69"/>
      <c r="C223" s="69"/>
      <c r="D223" s="69"/>
      <c r="E223" s="68"/>
      <c r="F223" s="82"/>
      <c r="G223" s="9" t="str">
        <f>IF(ISNA(VLOOKUP(LEFT(A223,3),'6. EMS-Omnia mapping'!$A$5:$G$142,7,FALSE)),"TBD",VLOOKUP(LEFT(A223,3),'6. EMS-Omnia mapping'!$A$5:$G$142,7,FALSE))</f>
        <v>TBD</v>
      </c>
      <c r="H223" s="35"/>
      <c r="I223" s="35" t="str">
        <f>IF(ISNA(VLOOKUP(LEFT($A223,3),'6. EMS-Omnia mapping'!$A$5:$A$142,3,FALSE)),"TBD",VLOOKUP(LEFT($A223,3),'6. EMS-Omnia mapping'!$A$5:$E$142,3,FALSE))</f>
        <v>TBD</v>
      </c>
      <c r="J223" s="35" t="str">
        <f>IF(ISNA(VLOOKUP(LEFT($A223,3),'6. EMS-Omnia mapping'!$A$5:$A$142,5,FALSE)),"TBD",VLOOKUP(LEFT($A223,3),'6. EMS-Omnia mapping'!$A$5:$E$142,5,FALSE))</f>
        <v>TBD</v>
      </c>
      <c r="K223" s="7"/>
      <c r="L223" s="68"/>
    </row>
    <row r="224" spans="1:12">
      <c r="A224" s="68"/>
      <c r="B224" s="69"/>
      <c r="C224" s="69"/>
      <c r="D224" s="69"/>
      <c r="E224" s="68"/>
      <c r="F224" s="82"/>
      <c r="G224" s="9" t="str">
        <f>IF(ISNA(VLOOKUP(LEFT(A224,3),'6. EMS-Omnia mapping'!$A$5:$G$142,7,FALSE)),"TBD",VLOOKUP(LEFT(A224,3),'6. EMS-Omnia mapping'!$A$5:$G$142,7,FALSE))</f>
        <v>TBD</v>
      </c>
      <c r="H224" s="35"/>
      <c r="I224" s="35" t="str">
        <f>IF(ISNA(VLOOKUP(LEFT($A224,3),'6. EMS-Omnia mapping'!$A$5:$A$142,3,FALSE)),"TBD",VLOOKUP(LEFT($A224,3),'6. EMS-Omnia mapping'!$A$5:$E$142,3,FALSE))</f>
        <v>TBD</v>
      </c>
      <c r="J224" s="35" t="str">
        <f>IF(ISNA(VLOOKUP(LEFT($A224,3),'6. EMS-Omnia mapping'!$A$5:$A$142,5,FALSE)),"TBD",VLOOKUP(LEFT($A224,3),'6. EMS-Omnia mapping'!$A$5:$E$142,5,FALSE))</f>
        <v>TBD</v>
      </c>
      <c r="K224" s="7"/>
      <c r="L224" s="68"/>
    </row>
    <row r="225" spans="1:12">
      <c r="A225" s="68"/>
      <c r="B225" s="69"/>
      <c r="C225" s="69"/>
      <c r="D225" s="69"/>
      <c r="E225" s="68"/>
      <c r="F225" s="82"/>
      <c r="G225" s="9" t="str">
        <f>IF(ISNA(VLOOKUP(LEFT(A225,3),'6. EMS-Omnia mapping'!$A$5:$G$142,7,FALSE)),"TBD",VLOOKUP(LEFT(A225,3),'6. EMS-Omnia mapping'!$A$5:$G$142,7,FALSE))</f>
        <v>TBD</v>
      </c>
      <c r="H225" s="35"/>
      <c r="I225" s="35" t="str">
        <f>IF(ISNA(VLOOKUP(LEFT($A225,3),'6. EMS-Omnia mapping'!$A$5:$A$142,3,FALSE)),"TBD",VLOOKUP(LEFT($A225,3),'6. EMS-Omnia mapping'!$A$5:$E$142,3,FALSE))</f>
        <v>TBD</v>
      </c>
      <c r="J225" s="35" t="str">
        <f>IF(ISNA(VLOOKUP(LEFT($A225,3),'6. EMS-Omnia mapping'!$A$5:$A$142,5,FALSE)),"TBD",VLOOKUP(LEFT($A225,3),'6. EMS-Omnia mapping'!$A$5:$E$142,5,FALSE))</f>
        <v>TBD</v>
      </c>
      <c r="K225" s="7"/>
      <c r="L225" s="68"/>
    </row>
    <row r="226" spans="1:12">
      <c r="A226" s="68"/>
      <c r="B226" s="69"/>
      <c r="C226" s="69"/>
      <c r="D226" s="69"/>
      <c r="E226" s="68"/>
      <c r="F226" s="82"/>
      <c r="G226" s="9" t="str">
        <f>IF(ISNA(VLOOKUP(LEFT(A226,3),'6. EMS-Omnia mapping'!$A$5:$G$142,7,FALSE)),"TBD",VLOOKUP(LEFT(A226,3),'6. EMS-Omnia mapping'!$A$5:$G$142,7,FALSE))</f>
        <v>TBD</v>
      </c>
      <c r="H226" s="35"/>
      <c r="I226" s="35" t="str">
        <f>IF(ISNA(VLOOKUP(LEFT($A226,3),'6. EMS-Omnia mapping'!$A$5:$A$142,3,FALSE)),"TBD",VLOOKUP(LEFT($A226,3),'6. EMS-Omnia mapping'!$A$5:$E$142,3,FALSE))</f>
        <v>TBD</v>
      </c>
      <c r="J226" s="35" t="str">
        <f>IF(ISNA(VLOOKUP(LEFT($A226,3),'6. EMS-Omnia mapping'!$A$5:$A$142,5,FALSE)),"TBD",VLOOKUP(LEFT($A226,3),'6. EMS-Omnia mapping'!$A$5:$E$142,5,FALSE))</f>
        <v>TBD</v>
      </c>
      <c r="K226" s="7"/>
      <c r="L226" s="68"/>
    </row>
    <row r="227" spans="1:12">
      <c r="A227" s="68"/>
      <c r="B227" s="69"/>
      <c r="C227" s="69"/>
      <c r="D227" s="69"/>
      <c r="E227" s="68"/>
      <c r="F227" s="82"/>
      <c r="G227" s="9" t="str">
        <f>IF(ISNA(VLOOKUP(LEFT(A227,3),'6. EMS-Omnia mapping'!$A$5:$G$142,7,FALSE)),"TBD",VLOOKUP(LEFT(A227,3),'6. EMS-Omnia mapping'!$A$5:$G$142,7,FALSE))</f>
        <v>TBD</v>
      </c>
      <c r="H227" s="35"/>
      <c r="I227" s="35" t="str">
        <f>IF(ISNA(VLOOKUP(LEFT($A227,3),'6. EMS-Omnia mapping'!$A$5:$A$142,3,FALSE)),"TBD",VLOOKUP(LEFT($A227,3),'6. EMS-Omnia mapping'!$A$5:$E$142,3,FALSE))</f>
        <v>TBD</v>
      </c>
      <c r="J227" s="35" t="str">
        <f>IF(ISNA(VLOOKUP(LEFT($A227,3),'6. EMS-Omnia mapping'!$A$5:$A$142,5,FALSE)),"TBD",VLOOKUP(LEFT($A227,3),'6. EMS-Omnia mapping'!$A$5:$E$142,5,FALSE))</f>
        <v>TBD</v>
      </c>
      <c r="K227" s="7"/>
      <c r="L227" s="68"/>
    </row>
    <row r="228" spans="1:12">
      <c r="A228" s="68"/>
      <c r="B228" s="69"/>
      <c r="C228" s="69"/>
      <c r="D228" s="69"/>
      <c r="E228" s="68"/>
      <c r="F228" s="82"/>
      <c r="G228" s="9" t="str">
        <f>IF(ISNA(VLOOKUP(LEFT(A228,3),'6. EMS-Omnia mapping'!$A$5:$G$142,7,FALSE)),"TBD",VLOOKUP(LEFT(A228,3),'6. EMS-Omnia mapping'!$A$5:$G$142,7,FALSE))</f>
        <v>TBD</v>
      </c>
      <c r="H228" s="35"/>
      <c r="I228" s="35" t="str">
        <f>IF(ISNA(VLOOKUP(LEFT($A228,3),'6. EMS-Omnia mapping'!$A$5:$A$142,3,FALSE)),"TBD",VLOOKUP(LEFT($A228,3),'6. EMS-Omnia mapping'!$A$5:$E$142,3,FALSE))</f>
        <v>TBD</v>
      </c>
      <c r="J228" s="35" t="str">
        <f>IF(ISNA(VLOOKUP(LEFT($A228,3),'6. EMS-Omnia mapping'!$A$5:$A$142,5,FALSE)),"TBD",VLOOKUP(LEFT($A228,3),'6. EMS-Omnia mapping'!$A$5:$E$142,5,FALSE))</f>
        <v>TBD</v>
      </c>
      <c r="K228" s="7"/>
      <c r="L228" s="68"/>
    </row>
    <row r="229" spans="1:12">
      <c r="A229" s="68"/>
      <c r="B229" s="69"/>
      <c r="C229" s="69"/>
      <c r="D229" s="69"/>
      <c r="E229" s="68"/>
      <c r="F229" s="82"/>
      <c r="G229" s="9" t="str">
        <f>IF(ISNA(VLOOKUP(LEFT(A229,3),'6. EMS-Omnia mapping'!$A$5:$G$142,7,FALSE)),"TBD",VLOOKUP(LEFT(A229,3),'6. EMS-Omnia mapping'!$A$5:$G$142,7,FALSE))</f>
        <v>TBD</v>
      </c>
      <c r="H229" s="35"/>
      <c r="I229" s="35" t="str">
        <f>IF(ISNA(VLOOKUP(LEFT($A229,3),'6. EMS-Omnia mapping'!$A$5:$A$142,3,FALSE)),"TBD",VLOOKUP(LEFT($A229,3),'6. EMS-Omnia mapping'!$A$5:$E$142,3,FALSE))</f>
        <v>TBD</v>
      </c>
      <c r="J229" s="35" t="str">
        <f>IF(ISNA(VLOOKUP(LEFT($A229,3),'6. EMS-Omnia mapping'!$A$5:$A$142,5,FALSE)),"TBD",VLOOKUP(LEFT($A229,3),'6. EMS-Omnia mapping'!$A$5:$E$142,5,FALSE))</f>
        <v>TBD</v>
      </c>
      <c r="K229" s="7"/>
      <c r="L229" s="68"/>
    </row>
    <row r="230" spans="1:12">
      <c r="A230" s="68"/>
      <c r="B230" s="69"/>
      <c r="C230" s="69"/>
      <c r="D230" s="69"/>
      <c r="E230" s="68"/>
      <c r="F230" s="82"/>
      <c r="G230" s="9" t="str">
        <f>IF(ISNA(VLOOKUP(LEFT(A230,3),'6. EMS-Omnia mapping'!$A$5:$G$142,7,FALSE)),"TBD",VLOOKUP(LEFT(A230,3),'6. EMS-Omnia mapping'!$A$5:$G$142,7,FALSE))</f>
        <v>TBD</v>
      </c>
      <c r="H230" s="35"/>
      <c r="I230" s="35" t="str">
        <f>IF(ISNA(VLOOKUP(LEFT($A230,3),'6. EMS-Omnia mapping'!$A$5:$A$142,3,FALSE)),"TBD",VLOOKUP(LEFT($A230,3),'6. EMS-Omnia mapping'!$A$5:$E$142,3,FALSE))</f>
        <v>TBD</v>
      </c>
      <c r="J230" s="35" t="str">
        <f>IF(ISNA(VLOOKUP(LEFT($A230,3),'6. EMS-Omnia mapping'!$A$5:$A$142,5,FALSE)),"TBD",VLOOKUP(LEFT($A230,3),'6. EMS-Omnia mapping'!$A$5:$E$142,5,FALSE))</f>
        <v>TBD</v>
      </c>
      <c r="K230" s="7"/>
      <c r="L230" s="68"/>
    </row>
    <row r="231" spans="1:12">
      <c r="A231" s="68"/>
      <c r="B231" s="69"/>
      <c r="C231" s="69"/>
      <c r="D231" s="69"/>
      <c r="E231" s="68"/>
      <c r="F231" s="82"/>
      <c r="G231" s="9" t="str">
        <f>IF(ISNA(VLOOKUP(LEFT(A231,3),'6. EMS-Omnia mapping'!$A$5:$G$142,7,FALSE)),"TBD",VLOOKUP(LEFT(A231,3),'6. EMS-Omnia mapping'!$A$5:$G$142,7,FALSE))</f>
        <v>TBD</v>
      </c>
      <c r="H231" s="35"/>
      <c r="I231" s="35" t="str">
        <f>IF(ISNA(VLOOKUP(LEFT($A231,3),'6. EMS-Omnia mapping'!$A$5:$A$142,3,FALSE)),"TBD",VLOOKUP(LEFT($A231,3),'6. EMS-Omnia mapping'!$A$5:$E$142,3,FALSE))</f>
        <v>TBD</v>
      </c>
      <c r="J231" s="35" t="str">
        <f>IF(ISNA(VLOOKUP(LEFT($A231,3),'6. EMS-Omnia mapping'!$A$5:$A$142,5,FALSE)),"TBD",VLOOKUP(LEFT($A231,3),'6. EMS-Omnia mapping'!$A$5:$E$142,5,FALSE))</f>
        <v>TBD</v>
      </c>
      <c r="K231" s="7"/>
      <c r="L231" s="68"/>
    </row>
    <row r="232" spans="1:12">
      <c r="A232" s="68"/>
      <c r="B232" s="69"/>
      <c r="C232" s="69"/>
      <c r="D232" s="69"/>
      <c r="E232" s="68"/>
      <c r="F232" s="82"/>
      <c r="G232" s="9" t="str">
        <f>IF(ISNA(VLOOKUP(LEFT(A232,3),'6. EMS-Omnia mapping'!$A$5:$G$142,7,FALSE)),"TBD",VLOOKUP(LEFT(A232,3),'6. EMS-Omnia mapping'!$A$5:$G$142,7,FALSE))</f>
        <v>TBD</v>
      </c>
      <c r="H232" s="35"/>
      <c r="I232" s="35" t="str">
        <f>IF(ISNA(VLOOKUP(LEFT($A232,3),'6. EMS-Omnia mapping'!$A$5:$A$142,3,FALSE)),"TBD",VLOOKUP(LEFT($A232,3),'6. EMS-Omnia mapping'!$A$5:$E$142,3,FALSE))</f>
        <v>TBD</v>
      </c>
      <c r="J232" s="35" t="str">
        <f>IF(ISNA(VLOOKUP(LEFT($A232,3),'6. EMS-Omnia mapping'!$A$5:$A$142,5,FALSE)),"TBD",VLOOKUP(LEFT($A232,3),'6. EMS-Omnia mapping'!$A$5:$E$142,5,FALSE))</f>
        <v>TBD</v>
      </c>
      <c r="K232" s="7"/>
      <c r="L232" s="68"/>
    </row>
    <row r="233" spans="1:12">
      <c r="A233" s="68"/>
      <c r="B233" s="69"/>
      <c r="C233" s="69"/>
      <c r="D233" s="69"/>
      <c r="E233" s="68"/>
      <c r="F233" s="82"/>
      <c r="G233" s="9" t="str">
        <f>IF(ISNA(VLOOKUP(LEFT(A233,3),'6. EMS-Omnia mapping'!$A$5:$G$142,7,FALSE)),"TBD",VLOOKUP(LEFT(A233,3),'6. EMS-Omnia mapping'!$A$5:$G$142,7,FALSE))</f>
        <v>TBD</v>
      </c>
      <c r="H233" s="35"/>
      <c r="I233" s="35" t="str">
        <f>IF(ISNA(VLOOKUP(LEFT($A233,3),'6. EMS-Omnia mapping'!$A$5:$A$142,3,FALSE)),"TBD",VLOOKUP(LEFT($A233,3),'6. EMS-Omnia mapping'!$A$5:$E$142,3,FALSE))</f>
        <v>TBD</v>
      </c>
      <c r="J233" s="35" t="str">
        <f>IF(ISNA(VLOOKUP(LEFT($A233,3),'6. EMS-Omnia mapping'!$A$5:$A$142,5,FALSE)),"TBD",VLOOKUP(LEFT($A233,3),'6. EMS-Omnia mapping'!$A$5:$E$142,5,FALSE))</f>
        <v>TBD</v>
      </c>
      <c r="K233" s="7"/>
      <c r="L233" s="68"/>
    </row>
    <row r="234" spans="1:12">
      <c r="A234" s="68"/>
      <c r="B234" s="69"/>
      <c r="C234" s="69"/>
      <c r="D234" s="69"/>
      <c r="E234" s="68"/>
      <c r="F234" s="82"/>
      <c r="G234" s="9" t="str">
        <f>IF(ISNA(VLOOKUP(LEFT(A234,3),'6. EMS-Omnia mapping'!$A$5:$G$142,7,FALSE)),"TBD",VLOOKUP(LEFT(A234,3),'6. EMS-Omnia mapping'!$A$5:$G$142,7,FALSE))</f>
        <v>TBD</v>
      </c>
      <c r="H234" s="35"/>
      <c r="I234" s="35" t="str">
        <f>IF(ISNA(VLOOKUP(LEFT($A234,3),'6. EMS-Omnia mapping'!$A$5:$A$142,3,FALSE)),"TBD",VLOOKUP(LEFT($A234,3),'6. EMS-Omnia mapping'!$A$5:$E$142,3,FALSE))</f>
        <v>TBD</v>
      </c>
      <c r="J234" s="35" t="str">
        <f>IF(ISNA(VLOOKUP(LEFT($A234,3),'6. EMS-Omnia mapping'!$A$5:$A$142,5,FALSE)),"TBD",VLOOKUP(LEFT($A234,3),'6. EMS-Omnia mapping'!$A$5:$E$142,5,FALSE))</f>
        <v>TBD</v>
      </c>
      <c r="K234" s="7"/>
      <c r="L234" s="68"/>
    </row>
    <row r="235" spans="1:12">
      <c r="A235" s="68"/>
      <c r="B235" s="69"/>
      <c r="C235" s="69"/>
      <c r="D235" s="69"/>
      <c r="E235" s="68"/>
      <c r="F235" s="82"/>
      <c r="G235" s="9" t="str">
        <f>IF(ISNA(VLOOKUP(LEFT(A235,3),'6. EMS-Omnia mapping'!$A$5:$G$142,7,FALSE)),"TBD",VLOOKUP(LEFT(A235,3),'6. EMS-Omnia mapping'!$A$5:$G$142,7,FALSE))</f>
        <v>TBD</v>
      </c>
      <c r="H235" s="35"/>
      <c r="I235" s="35" t="str">
        <f>IF(ISNA(VLOOKUP(LEFT($A235,3),'6. EMS-Omnia mapping'!$A$5:$A$142,3,FALSE)),"TBD",VLOOKUP(LEFT($A235,3),'6. EMS-Omnia mapping'!$A$5:$E$142,3,FALSE))</f>
        <v>TBD</v>
      </c>
      <c r="J235" s="35" t="str">
        <f>IF(ISNA(VLOOKUP(LEFT($A235,3),'6. EMS-Omnia mapping'!$A$5:$A$142,5,FALSE)),"TBD",VLOOKUP(LEFT($A235,3),'6. EMS-Omnia mapping'!$A$5:$E$142,5,FALSE))</f>
        <v>TBD</v>
      </c>
      <c r="K235" s="7"/>
      <c r="L235" s="68"/>
    </row>
    <row r="236" spans="1:12">
      <c r="A236" s="68"/>
      <c r="B236" s="69"/>
      <c r="C236" s="69"/>
      <c r="D236" s="69"/>
      <c r="E236" s="68"/>
      <c r="F236" s="82"/>
      <c r="G236" s="9" t="str">
        <f>IF(ISNA(VLOOKUP(LEFT(A236,3),'6. EMS-Omnia mapping'!$A$5:$G$142,7,FALSE)),"TBD",VLOOKUP(LEFT(A236,3),'6. EMS-Omnia mapping'!$A$5:$G$142,7,FALSE))</f>
        <v>TBD</v>
      </c>
      <c r="H236" s="35"/>
      <c r="I236" s="35" t="str">
        <f>IF(ISNA(VLOOKUP(LEFT($A236,3),'6. EMS-Omnia mapping'!$A$5:$A$142,3,FALSE)),"TBD",VLOOKUP(LEFT($A236,3),'6. EMS-Omnia mapping'!$A$5:$E$142,3,FALSE))</f>
        <v>TBD</v>
      </c>
      <c r="J236" s="35" t="str">
        <f>IF(ISNA(VLOOKUP(LEFT($A236,3),'6. EMS-Omnia mapping'!$A$5:$A$142,5,FALSE)),"TBD",VLOOKUP(LEFT($A236,3),'6. EMS-Omnia mapping'!$A$5:$E$142,5,FALSE))</f>
        <v>TBD</v>
      </c>
      <c r="K236" s="7"/>
      <c r="L236" s="68"/>
    </row>
    <row r="237" spans="1:12">
      <c r="A237" s="68"/>
      <c r="B237" s="69"/>
      <c r="C237" s="69"/>
      <c r="D237" s="69"/>
      <c r="E237" s="68"/>
      <c r="F237" s="82"/>
      <c r="G237" s="9" t="str">
        <f>IF(ISNA(VLOOKUP(LEFT(A237,3),'6. EMS-Omnia mapping'!$A$5:$G$142,7,FALSE)),"TBD",VLOOKUP(LEFT(A237,3),'6. EMS-Omnia mapping'!$A$5:$G$142,7,FALSE))</f>
        <v>TBD</v>
      </c>
      <c r="H237" s="35"/>
      <c r="I237" s="35" t="str">
        <f>IF(ISNA(VLOOKUP(LEFT($A237,3),'6. EMS-Omnia mapping'!$A$5:$A$142,3,FALSE)),"TBD",VLOOKUP(LEFT($A237,3),'6. EMS-Omnia mapping'!$A$5:$E$142,3,FALSE))</f>
        <v>TBD</v>
      </c>
      <c r="J237" s="35" t="str">
        <f>IF(ISNA(VLOOKUP(LEFT($A237,3),'6. EMS-Omnia mapping'!$A$5:$A$142,5,FALSE)),"TBD",VLOOKUP(LEFT($A237,3),'6. EMS-Omnia mapping'!$A$5:$E$142,5,FALSE))</f>
        <v>TBD</v>
      </c>
      <c r="K237" s="7"/>
      <c r="L237" s="68"/>
    </row>
    <row r="238" spans="1:12">
      <c r="A238" s="68"/>
      <c r="B238" s="69"/>
      <c r="C238" s="69"/>
      <c r="D238" s="69"/>
      <c r="E238" s="68"/>
      <c r="F238" s="82"/>
      <c r="G238" s="9" t="str">
        <f>IF(ISNA(VLOOKUP(LEFT(A238,3),'6. EMS-Omnia mapping'!$A$5:$G$142,7,FALSE)),"TBD",VLOOKUP(LEFT(A238,3),'6. EMS-Omnia mapping'!$A$5:$G$142,7,FALSE))</f>
        <v>TBD</v>
      </c>
      <c r="H238" s="35"/>
      <c r="I238" s="35" t="str">
        <f>IF(ISNA(VLOOKUP(LEFT($A238,3),'6. EMS-Omnia mapping'!$A$5:$A$142,3,FALSE)),"TBD",VLOOKUP(LEFT($A238,3),'6. EMS-Omnia mapping'!$A$5:$E$142,3,FALSE))</f>
        <v>TBD</v>
      </c>
      <c r="J238" s="35" t="str">
        <f>IF(ISNA(VLOOKUP(LEFT($A238,3),'6. EMS-Omnia mapping'!$A$5:$A$142,5,FALSE)),"TBD",VLOOKUP(LEFT($A238,3),'6. EMS-Omnia mapping'!$A$5:$E$142,5,FALSE))</f>
        <v>TBD</v>
      </c>
      <c r="K238" s="7"/>
      <c r="L238" s="68"/>
    </row>
    <row r="239" spans="1:12">
      <c r="A239" s="68"/>
      <c r="B239" s="69"/>
      <c r="C239" s="69"/>
      <c r="D239" s="69"/>
      <c r="E239" s="68"/>
      <c r="F239" s="82"/>
      <c r="G239" s="9" t="str">
        <f>IF(ISNA(VLOOKUP(LEFT(A239,3),'6. EMS-Omnia mapping'!$A$5:$G$142,7,FALSE)),"TBD",VLOOKUP(LEFT(A239,3),'6. EMS-Omnia mapping'!$A$5:$G$142,7,FALSE))</f>
        <v>TBD</v>
      </c>
      <c r="H239" s="35"/>
      <c r="I239" s="35" t="str">
        <f>IF(ISNA(VLOOKUP(LEFT($A239,3),'6. EMS-Omnia mapping'!$A$5:$A$142,3,FALSE)),"TBD",VLOOKUP(LEFT($A239,3),'6. EMS-Omnia mapping'!$A$5:$E$142,3,FALSE))</f>
        <v>TBD</v>
      </c>
      <c r="J239" s="35" t="str">
        <f>IF(ISNA(VLOOKUP(LEFT($A239,3),'6. EMS-Omnia mapping'!$A$5:$A$142,5,FALSE)),"TBD",VLOOKUP(LEFT($A239,3),'6. EMS-Omnia mapping'!$A$5:$E$142,5,FALSE))</f>
        <v>TBD</v>
      </c>
      <c r="K239" s="7"/>
      <c r="L239" s="68"/>
    </row>
    <row r="240" spans="1:12">
      <c r="A240" s="68"/>
      <c r="B240" s="69"/>
      <c r="C240" s="69"/>
      <c r="D240" s="69"/>
      <c r="E240" s="68"/>
      <c r="F240" s="82"/>
      <c r="G240" s="9" t="str">
        <f>IF(ISNA(VLOOKUP(LEFT(A240,3),'6. EMS-Omnia mapping'!$A$5:$G$142,7,FALSE)),"TBD",VLOOKUP(LEFT(A240,3),'6. EMS-Omnia mapping'!$A$5:$G$142,7,FALSE))</f>
        <v>TBD</v>
      </c>
      <c r="H240" s="35"/>
      <c r="I240" s="35" t="str">
        <f>IF(ISNA(VLOOKUP(LEFT($A240,3),'6. EMS-Omnia mapping'!$A$5:$A$142,3,FALSE)),"TBD",VLOOKUP(LEFT($A240,3),'6. EMS-Omnia mapping'!$A$5:$E$142,3,FALSE))</f>
        <v>TBD</v>
      </c>
      <c r="J240" s="35" t="str">
        <f>IF(ISNA(VLOOKUP(LEFT($A240,3),'6. EMS-Omnia mapping'!$A$5:$A$142,5,FALSE)),"TBD",VLOOKUP(LEFT($A240,3),'6. EMS-Omnia mapping'!$A$5:$E$142,5,FALSE))</f>
        <v>TBD</v>
      </c>
      <c r="K240" s="7"/>
      <c r="L240" s="68"/>
    </row>
    <row r="241" spans="1:12">
      <c r="A241" s="68"/>
      <c r="B241" s="69"/>
      <c r="C241" s="69"/>
      <c r="D241" s="69"/>
      <c r="E241" s="68"/>
      <c r="F241" s="82"/>
      <c r="G241" s="9" t="str">
        <f>IF(ISNA(VLOOKUP(LEFT(A241,3),'6. EMS-Omnia mapping'!$A$5:$G$142,7,FALSE)),"TBD",VLOOKUP(LEFT(A241,3),'6. EMS-Omnia mapping'!$A$5:$G$142,7,FALSE))</f>
        <v>TBD</v>
      </c>
      <c r="H241" s="35"/>
      <c r="I241" s="35" t="str">
        <f>IF(ISNA(VLOOKUP(LEFT($A241,3),'6. EMS-Omnia mapping'!$A$5:$A$142,3,FALSE)),"TBD",VLOOKUP(LEFT($A241,3),'6. EMS-Omnia mapping'!$A$5:$E$142,3,FALSE))</f>
        <v>TBD</v>
      </c>
      <c r="J241" s="35" t="str">
        <f>IF(ISNA(VLOOKUP(LEFT($A241,3),'6. EMS-Omnia mapping'!$A$5:$A$142,5,FALSE)),"TBD",VLOOKUP(LEFT($A241,3),'6. EMS-Omnia mapping'!$A$5:$E$142,5,FALSE))</f>
        <v>TBD</v>
      </c>
      <c r="K241" s="7"/>
      <c r="L241" s="68"/>
    </row>
    <row r="242" spans="1:12">
      <c r="A242" s="68"/>
      <c r="B242" s="69"/>
      <c r="C242" s="69"/>
      <c r="D242" s="69"/>
      <c r="E242" s="68"/>
      <c r="F242" s="82"/>
      <c r="G242" s="9" t="str">
        <f>IF(ISNA(VLOOKUP(LEFT(A242,3),'6. EMS-Omnia mapping'!$A$5:$G$142,7,FALSE)),"TBD",VLOOKUP(LEFT(A242,3),'6. EMS-Omnia mapping'!$A$5:$G$142,7,FALSE))</f>
        <v>TBD</v>
      </c>
      <c r="H242" s="35"/>
      <c r="I242" s="35" t="str">
        <f>IF(ISNA(VLOOKUP(LEFT($A242,3),'6. EMS-Omnia mapping'!$A$5:$A$142,3,FALSE)),"TBD",VLOOKUP(LEFT($A242,3),'6. EMS-Omnia mapping'!$A$5:$E$142,3,FALSE))</f>
        <v>TBD</v>
      </c>
      <c r="J242" s="35" t="str">
        <f>IF(ISNA(VLOOKUP(LEFT($A242,3),'6. EMS-Omnia mapping'!$A$5:$A$142,5,FALSE)),"TBD",VLOOKUP(LEFT($A242,3),'6. EMS-Omnia mapping'!$A$5:$E$142,5,FALSE))</f>
        <v>TBD</v>
      </c>
      <c r="K242" s="7"/>
      <c r="L242" s="68"/>
    </row>
    <row r="243" spans="1:12">
      <c r="A243" s="68"/>
      <c r="B243" s="69"/>
      <c r="C243" s="69"/>
      <c r="D243" s="69"/>
      <c r="E243" s="68"/>
      <c r="F243" s="82"/>
      <c r="G243" s="9" t="str">
        <f>IF(ISNA(VLOOKUP(LEFT(A243,3),'6. EMS-Omnia mapping'!$A$5:$G$142,7,FALSE)),"TBD",VLOOKUP(LEFT(A243,3),'6. EMS-Omnia mapping'!$A$5:$G$142,7,FALSE))</f>
        <v>TBD</v>
      </c>
      <c r="H243" s="35"/>
      <c r="I243" s="35" t="str">
        <f>IF(ISNA(VLOOKUP(LEFT($A243,3),'6. EMS-Omnia mapping'!$A$5:$A$142,3,FALSE)),"TBD",VLOOKUP(LEFT($A243,3),'6. EMS-Omnia mapping'!$A$5:$E$142,3,FALSE))</f>
        <v>TBD</v>
      </c>
      <c r="J243" s="35" t="str">
        <f>IF(ISNA(VLOOKUP(LEFT($A243,3),'6. EMS-Omnia mapping'!$A$5:$A$142,5,FALSE)),"TBD",VLOOKUP(LEFT($A243,3),'6. EMS-Omnia mapping'!$A$5:$E$142,5,FALSE))</f>
        <v>TBD</v>
      </c>
      <c r="K243" s="7"/>
      <c r="L243" s="68"/>
    </row>
    <row r="244" spans="1:12">
      <c r="A244" s="68"/>
      <c r="B244" s="69"/>
      <c r="C244" s="69"/>
      <c r="D244" s="69"/>
      <c r="E244" s="68"/>
      <c r="F244" s="82"/>
      <c r="G244" s="9" t="str">
        <f>IF(ISNA(VLOOKUP(LEFT(A244,3),'6. EMS-Omnia mapping'!$A$5:$G$142,7,FALSE)),"TBD",VLOOKUP(LEFT(A244,3),'6. EMS-Omnia mapping'!$A$5:$G$142,7,FALSE))</f>
        <v>TBD</v>
      </c>
      <c r="H244" s="35"/>
      <c r="I244" s="35" t="str">
        <f>IF(ISNA(VLOOKUP(LEFT($A244,3),'6. EMS-Omnia mapping'!$A$5:$A$142,3,FALSE)),"TBD",VLOOKUP(LEFT($A244,3),'6. EMS-Omnia mapping'!$A$5:$E$142,3,FALSE))</f>
        <v>TBD</v>
      </c>
      <c r="J244" s="35" t="str">
        <f>IF(ISNA(VLOOKUP(LEFT($A244,3),'6. EMS-Omnia mapping'!$A$5:$A$142,5,FALSE)),"TBD",VLOOKUP(LEFT($A244,3),'6. EMS-Omnia mapping'!$A$5:$E$142,5,FALSE))</f>
        <v>TBD</v>
      </c>
      <c r="K244" s="7"/>
      <c r="L244" s="68"/>
    </row>
    <row r="245" spans="1:12">
      <c r="A245" s="68"/>
      <c r="B245" s="69"/>
      <c r="C245" s="69"/>
      <c r="D245" s="69"/>
      <c r="E245" s="68"/>
      <c r="F245" s="82"/>
      <c r="G245" s="9" t="str">
        <f>IF(ISNA(VLOOKUP(LEFT(A245,3),'6. EMS-Omnia mapping'!$A$5:$G$142,7,FALSE)),"TBD",VLOOKUP(LEFT(A245,3),'6. EMS-Omnia mapping'!$A$5:$G$142,7,FALSE))</f>
        <v>TBD</v>
      </c>
      <c r="H245" s="35"/>
      <c r="I245" s="35" t="str">
        <f>IF(ISNA(VLOOKUP(LEFT($A245,3),'6. EMS-Omnia mapping'!$A$5:$A$142,3,FALSE)),"TBD",VLOOKUP(LEFT($A245,3),'6. EMS-Omnia mapping'!$A$5:$E$142,3,FALSE))</f>
        <v>TBD</v>
      </c>
      <c r="J245" s="35" t="str">
        <f>IF(ISNA(VLOOKUP(LEFT($A245,3),'6. EMS-Omnia mapping'!$A$5:$A$142,5,FALSE)),"TBD",VLOOKUP(LEFT($A245,3),'6. EMS-Omnia mapping'!$A$5:$E$142,5,FALSE))</f>
        <v>TBD</v>
      </c>
      <c r="K245" s="7"/>
      <c r="L245" s="68"/>
    </row>
    <row r="246" spans="1:12">
      <c r="A246" s="68"/>
      <c r="B246" s="69"/>
      <c r="C246" s="69"/>
      <c r="D246" s="69"/>
      <c r="E246" s="68"/>
      <c r="F246" s="82"/>
      <c r="G246" s="9" t="str">
        <f>IF(ISNA(VLOOKUP(LEFT(A246,3),'6. EMS-Omnia mapping'!$A$5:$G$142,7,FALSE)),"TBD",VLOOKUP(LEFT(A246,3),'6. EMS-Omnia mapping'!$A$5:$G$142,7,FALSE))</f>
        <v>TBD</v>
      </c>
      <c r="H246" s="35"/>
      <c r="I246" s="35" t="str">
        <f>IF(ISNA(VLOOKUP(LEFT($A246,3),'6. EMS-Omnia mapping'!$A$5:$A$142,3,FALSE)),"TBD",VLOOKUP(LEFT($A246,3),'6. EMS-Omnia mapping'!$A$5:$E$142,3,FALSE))</f>
        <v>TBD</v>
      </c>
      <c r="J246" s="35" t="str">
        <f>IF(ISNA(VLOOKUP(LEFT($A246,3),'6. EMS-Omnia mapping'!$A$5:$A$142,5,FALSE)),"TBD",VLOOKUP(LEFT($A246,3),'6. EMS-Omnia mapping'!$A$5:$E$142,5,FALSE))</f>
        <v>TBD</v>
      </c>
      <c r="K246" s="7"/>
      <c r="L246" s="68"/>
    </row>
    <row r="247" spans="1:12">
      <c r="A247" s="68"/>
      <c r="B247" s="69"/>
      <c r="C247" s="69"/>
      <c r="D247" s="69"/>
      <c r="E247" s="68"/>
      <c r="F247" s="82"/>
      <c r="G247" s="9" t="str">
        <f>IF(ISNA(VLOOKUP(LEFT(A247,3),'6. EMS-Omnia mapping'!$A$5:$G$142,7,FALSE)),"TBD",VLOOKUP(LEFT(A247,3),'6. EMS-Omnia mapping'!$A$5:$G$142,7,FALSE))</f>
        <v>TBD</v>
      </c>
      <c r="H247" s="35"/>
      <c r="I247" s="35" t="str">
        <f>IF(ISNA(VLOOKUP(LEFT($A247,3),'6. EMS-Omnia mapping'!$A$5:$A$142,3,FALSE)),"TBD",VLOOKUP(LEFT($A247,3),'6. EMS-Omnia mapping'!$A$5:$E$142,3,FALSE))</f>
        <v>TBD</v>
      </c>
      <c r="J247" s="35" t="str">
        <f>IF(ISNA(VLOOKUP(LEFT($A247,3),'6. EMS-Omnia mapping'!$A$5:$A$142,5,FALSE)),"TBD",VLOOKUP(LEFT($A247,3),'6. EMS-Omnia mapping'!$A$5:$E$142,5,FALSE))</f>
        <v>TBD</v>
      </c>
      <c r="K247" s="7"/>
      <c r="L247" s="68"/>
    </row>
    <row r="248" spans="1:12">
      <c r="A248" s="68"/>
      <c r="B248" s="69"/>
      <c r="C248" s="69"/>
      <c r="D248" s="69"/>
      <c r="E248" s="68"/>
      <c r="F248" s="82"/>
      <c r="G248" s="9" t="str">
        <f>IF(ISNA(VLOOKUP(LEFT(A248,3),'6. EMS-Omnia mapping'!$A$5:$G$142,7,FALSE)),"TBD",VLOOKUP(LEFT(A248,3),'6. EMS-Omnia mapping'!$A$5:$G$142,7,FALSE))</f>
        <v>TBD</v>
      </c>
      <c r="H248" s="35"/>
      <c r="I248" s="35" t="str">
        <f>IF(ISNA(VLOOKUP(LEFT($A248,3),'6. EMS-Omnia mapping'!$A$5:$A$142,3,FALSE)),"TBD",VLOOKUP(LEFT($A248,3),'6. EMS-Omnia mapping'!$A$5:$E$142,3,FALSE))</f>
        <v>TBD</v>
      </c>
      <c r="J248" s="35" t="str">
        <f>IF(ISNA(VLOOKUP(LEFT($A248,3),'6. EMS-Omnia mapping'!$A$5:$A$142,5,FALSE)),"TBD",VLOOKUP(LEFT($A248,3),'6. EMS-Omnia mapping'!$A$5:$E$142,5,FALSE))</f>
        <v>TBD</v>
      </c>
      <c r="K248" s="7"/>
      <c r="L248" s="68"/>
    </row>
    <row r="249" spans="1:12">
      <c r="A249" s="68"/>
      <c r="B249" s="69"/>
      <c r="C249" s="69"/>
      <c r="D249" s="69"/>
      <c r="E249" s="68"/>
      <c r="F249" s="82"/>
      <c r="G249" s="9" t="str">
        <f>IF(ISNA(VLOOKUP(LEFT(A249,3),'6. EMS-Omnia mapping'!$A$5:$G$142,7,FALSE)),"TBD",VLOOKUP(LEFT(A249,3),'6. EMS-Omnia mapping'!$A$5:$G$142,7,FALSE))</f>
        <v>TBD</v>
      </c>
      <c r="H249" s="35"/>
      <c r="I249" s="35" t="str">
        <f>IF(ISNA(VLOOKUP(LEFT($A249,3),'6. EMS-Omnia mapping'!$A$5:$A$142,3,FALSE)),"TBD",VLOOKUP(LEFT($A249,3),'6. EMS-Omnia mapping'!$A$5:$E$142,3,FALSE))</f>
        <v>TBD</v>
      </c>
      <c r="J249" s="35" t="str">
        <f>IF(ISNA(VLOOKUP(LEFT($A249,3),'6. EMS-Omnia mapping'!$A$5:$A$142,5,FALSE)),"TBD",VLOOKUP(LEFT($A249,3),'6. EMS-Omnia mapping'!$A$5:$E$142,5,FALSE))</f>
        <v>TBD</v>
      </c>
      <c r="K249" s="7"/>
      <c r="L249" s="68"/>
    </row>
    <row r="250" spans="1:12">
      <c r="A250" s="68"/>
      <c r="B250" s="69"/>
      <c r="C250" s="69"/>
      <c r="D250" s="69"/>
      <c r="E250" s="68"/>
      <c r="F250" s="82"/>
      <c r="G250" s="9" t="str">
        <f>IF(ISNA(VLOOKUP(LEFT(A250,3),'6. EMS-Omnia mapping'!$A$5:$G$142,7,FALSE)),"TBD",VLOOKUP(LEFT(A250,3),'6. EMS-Omnia mapping'!$A$5:$G$142,7,FALSE))</f>
        <v>TBD</v>
      </c>
      <c r="H250" s="35"/>
      <c r="I250" s="35" t="str">
        <f>IF(ISNA(VLOOKUP(LEFT($A250,3),'6. EMS-Omnia mapping'!$A$5:$A$142,3,FALSE)),"TBD",VLOOKUP(LEFT($A250,3),'6. EMS-Omnia mapping'!$A$5:$E$142,3,FALSE))</f>
        <v>TBD</v>
      </c>
      <c r="J250" s="35" t="str">
        <f>IF(ISNA(VLOOKUP(LEFT($A250,3),'6. EMS-Omnia mapping'!$A$5:$A$142,5,FALSE)),"TBD",VLOOKUP(LEFT($A250,3),'6. EMS-Omnia mapping'!$A$5:$E$142,5,FALSE))</f>
        <v>TBD</v>
      </c>
      <c r="K250" s="7"/>
      <c r="L250" s="68"/>
    </row>
    <row r="251" spans="1:12">
      <c r="A251" s="68"/>
      <c r="B251" s="69"/>
      <c r="C251" s="69"/>
      <c r="D251" s="69"/>
      <c r="E251" s="68"/>
      <c r="F251" s="82"/>
      <c r="G251" s="9" t="str">
        <f>IF(ISNA(VLOOKUP(LEFT(A251,3),'6. EMS-Omnia mapping'!$A$5:$G$142,7,FALSE)),"TBD",VLOOKUP(LEFT(A251,3),'6. EMS-Omnia mapping'!$A$5:$G$142,7,FALSE))</f>
        <v>TBD</v>
      </c>
      <c r="H251" s="35"/>
      <c r="I251" s="35" t="str">
        <f>IF(ISNA(VLOOKUP(LEFT($A251,3),'6. EMS-Omnia mapping'!$A$5:$A$142,3,FALSE)),"TBD",VLOOKUP(LEFT($A251,3),'6. EMS-Omnia mapping'!$A$5:$E$142,3,FALSE))</f>
        <v>TBD</v>
      </c>
      <c r="J251" s="35" t="str">
        <f>IF(ISNA(VLOOKUP(LEFT($A251,3),'6. EMS-Omnia mapping'!$A$5:$A$142,5,FALSE)),"TBD",VLOOKUP(LEFT($A251,3),'6. EMS-Omnia mapping'!$A$5:$E$142,5,FALSE))</f>
        <v>TBD</v>
      </c>
      <c r="K251" s="7"/>
      <c r="L251" s="68"/>
    </row>
    <row r="252" spans="1:12">
      <c r="A252" s="68"/>
      <c r="B252" s="69"/>
      <c r="C252" s="69"/>
      <c r="D252" s="69"/>
      <c r="E252" s="68"/>
      <c r="F252" s="82"/>
      <c r="G252" s="9" t="str">
        <f>IF(ISNA(VLOOKUP(LEFT(A252,3),'6. EMS-Omnia mapping'!$A$5:$G$142,7,FALSE)),"TBD",VLOOKUP(LEFT(A252,3),'6. EMS-Omnia mapping'!$A$5:$G$142,7,FALSE))</f>
        <v>TBD</v>
      </c>
      <c r="H252" s="35"/>
      <c r="I252" s="35" t="str">
        <f>IF(ISNA(VLOOKUP(LEFT($A252,3),'6. EMS-Omnia mapping'!$A$5:$A$142,3,FALSE)),"TBD",VLOOKUP(LEFT($A252,3),'6. EMS-Omnia mapping'!$A$5:$E$142,3,FALSE))</f>
        <v>TBD</v>
      </c>
      <c r="J252" s="35" t="str">
        <f>IF(ISNA(VLOOKUP(LEFT($A252,3),'6. EMS-Omnia mapping'!$A$5:$A$142,5,FALSE)),"TBD",VLOOKUP(LEFT($A252,3),'6. EMS-Omnia mapping'!$A$5:$E$142,5,FALSE))</f>
        <v>TBD</v>
      </c>
      <c r="K252" s="7"/>
      <c r="L252" s="68"/>
    </row>
    <row r="253" spans="1:12">
      <c r="A253" s="68"/>
      <c r="B253" s="69"/>
      <c r="C253" s="69"/>
      <c r="D253" s="69"/>
      <c r="E253" s="68"/>
      <c r="F253" s="82"/>
      <c r="G253" s="9" t="str">
        <f>IF(ISNA(VLOOKUP(LEFT(A253,3),'6. EMS-Omnia mapping'!$A$5:$G$142,7,FALSE)),"TBD",VLOOKUP(LEFT(A253,3),'6. EMS-Omnia mapping'!$A$5:$G$142,7,FALSE))</f>
        <v>TBD</v>
      </c>
      <c r="H253" s="35"/>
      <c r="I253" s="35" t="str">
        <f>IF(ISNA(VLOOKUP(LEFT($A253,3),'6. EMS-Omnia mapping'!$A$5:$A$142,3,FALSE)),"TBD",VLOOKUP(LEFT($A253,3),'6. EMS-Omnia mapping'!$A$5:$E$142,3,FALSE))</f>
        <v>TBD</v>
      </c>
      <c r="J253" s="35" t="str">
        <f>IF(ISNA(VLOOKUP(LEFT($A253,3),'6. EMS-Omnia mapping'!$A$5:$A$142,5,FALSE)),"TBD",VLOOKUP(LEFT($A253,3),'6. EMS-Omnia mapping'!$A$5:$E$142,5,FALSE))</f>
        <v>TBD</v>
      </c>
      <c r="K253" s="7"/>
      <c r="L253" s="68"/>
    </row>
    <row r="254" spans="1:12">
      <c r="A254" s="68"/>
      <c r="B254" s="69"/>
      <c r="C254" s="69"/>
      <c r="D254" s="69"/>
      <c r="E254" s="68"/>
      <c r="F254" s="82"/>
      <c r="G254" s="9" t="str">
        <f>IF(ISNA(VLOOKUP(LEFT(A254,3),'6. EMS-Omnia mapping'!$A$5:$G$142,7,FALSE)),"TBD",VLOOKUP(LEFT(A254,3),'6. EMS-Omnia mapping'!$A$5:$G$142,7,FALSE))</f>
        <v>TBD</v>
      </c>
      <c r="H254" s="35"/>
      <c r="I254" s="35" t="str">
        <f>IF(ISNA(VLOOKUP(LEFT($A254,3),'6. EMS-Omnia mapping'!$A$5:$A$142,3,FALSE)),"TBD",VLOOKUP(LEFT($A254,3),'6. EMS-Omnia mapping'!$A$5:$E$142,3,FALSE))</f>
        <v>TBD</v>
      </c>
      <c r="J254" s="35" t="str">
        <f>IF(ISNA(VLOOKUP(LEFT($A254,3),'6. EMS-Omnia mapping'!$A$5:$A$142,5,FALSE)),"TBD",VLOOKUP(LEFT($A254,3),'6. EMS-Omnia mapping'!$A$5:$E$142,5,FALSE))</f>
        <v>TBD</v>
      </c>
      <c r="K254" s="7"/>
      <c r="L254" s="68"/>
    </row>
    <row r="255" spans="1:12">
      <c r="A255" s="68"/>
      <c r="B255" s="69"/>
      <c r="C255" s="69"/>
      <c r="D255" s="69"/>
      <c r="E255" s="68"/>
      <c r="F255" s="82"/>
      <c r="G255" s="9" t="str">
        <f>IF(ISNA(VLOOKUP(LEFT(A255,3),'6. EMS-Omnia mapping'!$A$5:$G$142,7,FALSE)),"TBD",VLOOKUP(LEFT(A255,3),'6. EMS-Omnia mapping'!$A$5:$G$142,7,FALSE))</f>
        <v>TBD</v>
      </c>
      <c r="H255" s="35"/>
      <c r="I255" s="35" t="str">
        <f>IF(ISNA(VLOOKUP(LEFT($A255,3),'6. EMS-Omnia mapping'!$A$5:$A$142,3,FALSE)),"TBD",VLOOKUP(LEFT($A255,3),'6. EMS-Omnia mapping'!$A$5:$E$142,3,FALSE))</f>
        <v>TBD</v>
      </c>
      <c r="J255" s="35" t="str">
        <f>IF(ISNA(VLOOKUP(LEFT($A255,3),'6. EMS-Omnia mapping'!$A$5:$A$142,5,FALSE)),"TBD",VLOOKUP(LEFT($A255,3),'6. EMS-Omnia mapping'!$A$5:$E$142,5,FALSE))</f>
        <v>TBD</v>
      </c>
      <c r="K255" s="7"/>
      <c r="L255" s="68"/>
    </row>
    <row r="256" spans="1:12">
      <c r="A256" s="68"/>
      <c r="B256" s="69"/>
      <c r="C256" s="69"/>
      <c r="D256" s="69"/>
      <c r="E256" s="68"/>
      <c r="F256" s="82"/>
      <c r="G256" s="9" t="str">
        <f>IF(ISNA(VLOOKUP(LEFT(A256,3),'6. EMS-Omnia mapping'!$A$5:$G$142,7,FALSE)),"TBD",VLOOKUP(LEFT(A256,3),'6. EMS-Omnia mapping'!$A$5:$G$142,7,FALSE))</f>
        <v>TBD</v>
      </c>
      <c r="H256" s="35"/>
      <c r="I256" s="35" t="str">
        <f>IF(ISNA(VLOOKUP(LEFT($A256,3),'6. EMS-Omnia mapping'!$A$5:$A$142,3,FALSE)),"TBD",VLOOKUP(LEFT($A256,3),'6. EMS-Omnia mapping'!$A$5:$E$142,3,FALSE))</f>
        <v>TBD</v>
      </c>
      <c r="J256" s="35" t="str">
        <f>IF(ISNA(VLOOKUP(LEFT($A256,3),'6. EMS-Omnia mapping'!$A$5:$A$142,5,FALSE)),"TBD",VLOOKUP(LEFT($A256,3),'6. EMS-Omnia mapping'!$A$5:$E$142,5,FALSE))</f>
        <v>TBD</v>
      </c>
      <c r="K256" s="7"/>
      <c r="L256" s="68"/>
    </row>
    <row r="257" spans="1:12">
      <c r="A257" s="68"/>
      <c r="B257" s="69"/>
      <c r="C257" s="69"/>
      <c r="D257" s="69"/>
      <c r="E257" s="68"/>
      <c r="F257" s="82"/>
      <c r="G257" s="9" t="str">
        <f>IF(ISNA(VLOOKUP(LEFT(A257,3),'6. EMS-Omnia mapping'!$A$5:$G$142,7,FALSE)),"TBD",VLOOKUP(LEFT(A257,3),'6. EMS-Omnia mapping'!$A$5:$G$142,7,FALSE))</f>
        <v>TBD</v>
      </c>
      <c r="H257" s="35"/>
      <c r="I257" s="35" t="str">
        <f>IF(ISNA(VLOOKUP(LEFT($A257,3),'6. EMS-Omnia mapping'!$A$5:$A$142,3,FALSE)),"TBD",VLOOKUP(LEFT($A257,3),'6. EMS-Omnia mapping'!$A$5:$E$142,3,FALSE))</f>
        <v>TBD</v>
      </c>
      <c r="J257" s="35" t="str">
        <f>IF(ISNA(VLOOKUP(LEFT($A257,3),'6. EMS-Omnia mapping'!$A$5:$A$142,5,FALSE)),"TBD",VLOOKUP(LEFT($A257,3),'6. EMS-Omnia mapping'!$A$5:$E$142,5,FALSE))</f>
        <v>TBD</v>
      </c>
      <c r="K257" s="7"/>
      <c r="L257" s="68"/>
    </row>
    <row r="258" spans="1:12">
      <c r="A258" s="68"/>
      <c r="B258" s="69"/>
      <c r="C258" s="69"/>
      <c r="D258" s="69"/>
      <c r="E258" s="68"/>
      <c r="F258" s="82"/>
      <c r="G258" s="9" t="str">
        <f>IF(ISNA(VLOOKUP(LEFT(A258,3),'6. EMS-Omnia mapping'!$A$5:$G$142,7,FALSE)),"TBD",VLOOKUP(LEFT(A258,3),'6. EMS-Omnia mapping'!$A$5:$G$142,7,FALSE))</f>
        <v>TBD</v>
      </c>
      <c r="H258" s="35"/>
      <c r="I258" s="35" t="str">
        <f>IF(ISNA(VLOOKUP(LEFT($A258,3),'6. EMS-Omnia mapping'!$A$5:$A$142,3,FALSE)),"TBD",VLOOKUP(LEFT($A258,3),'6. EMS-Omnia mapping'!$A$5:$E$142,3,FALSE))</f>
        <v>TBD</v>
      </c>
      <c r="J258" s="35" t="str">
        <f>IF(ISNA(VLOOKUP(LEFT($A258,3),'6. EMS-Omnia mapping'!$A$5:$A$142,5,FALSE)),"TBD",VLOOKUP(LEFT($A258,3),'6. EMS-Omnia mapping'!$A$5:$E$142,5,FALSE))</f>
        <v>TBD</v>
      </c>
      <c r="K258" s="7"/>
      <c r="L258" s="68"/>
    </row>
    <row r="259" spans="1:12">
      <c r="A259" s="68"/>
      <c r="B259" s="69"/>
      <c r="C259" s="69"/>
      <c r="D259" s="69"/>
      <c r="E259" s="68"/>
      <c r="F259" s="82"/>
      <c r="G259" s="9" t="str">
        <f>IF(ISNA(VLOOKUP(LEFT(A259,3),'6. EMS-Omnia mapping'!$A$5:$G$142,7,FALSE)),"TBD",VLOOKUP(LEFT(A259,3),'6. EMS-Omnia mapping'!$A$5:$G$142,7,FALSE))</f>
        <v>TBD</v>
      </c>
      <c r="H259" s="35"/>
      <c r="I259" s="35" t="str">
        <f>IF(ISNA(VLOOKUP(LEFT($A259,3),'6. EMS-Omnia mapping'!$A$5:$A$142,3,FALSE)),"TBD",VLOOKUP(LEFT($A259,3),'6. EMS-Omnia mapping'!$A$5:$E$142,3,FALSE))</f>
        <v>TBD</v>
      </c>
      <c r="J259" s="35" t="str">
        <f>IF(ISNA(VLOOKUP(LEFT($A259,3),'6. EMS-Omnia mapping'!$A$5:$A$142,5,FALSE)),"TBD",VLOOKUP(LEFT($A259,3),'6. EMS-Omnia mapping'!$A$5:$E$142,5,FALSE))</f>
        <v>TBD</v>
      </c>
      <c r="K259" s="7"/>
      <c r="L259" s="68"/>
    </row>
    <row r="260" spans="1:12">
      <c r="A260" s="68"/>
      <c r="B260" s="69"/>
      <c r="C260" s="69"/>
      <c r="D260" s="69"/>
      <c r="E260" s="68"/>
      <c r="F260" s="82"/>
      <c r="G260" s="9" t="str">
        <f>IF(ISNA(VLOOKUP(LEFT(A260,3),'6. EMS-Omnia mapping'!$A$5:$G$142,7,FALSE)),"TBD",VLOOKUP(LEFT(A260,3),'6. EMS-Omnia mapping'!$A$5:$G$142,7,FALSE))</f>
        <v>TBD</v>
      </c>
      <c r="H260" s="35"/>
      <c r="I260" s="35" t="str">
        <f>IF(ISNA(VLOOKUP(LEFT($A260,3),'6. EMS-Omnia mapping'!$A$5:$A$142,3,FALSE)),"TBD",VLOOKUP(LEFT($A260,3),'6. EMS-Omnia mapping'!$A$5:$E$142,3,FALSE))</f>
        <v>TBD</v>
      </c>
      <c r="J260" s="35" t="str">
        <f>IF(ISNA(VLOOKUP(LEFT($A260,3),'6. EMS-Omnia mapping'!$A$5:$A$142,5,FALSE)),"TBD",VLOOKUP(LEFT($A260,3),'6. EMS-Omnia mapping'!$A$5:$E$142,5,FALSE))</f>
        <v>TBD</v>
      </c>
      <c r="K260" s="7"/>
      <c r="L260" s="68"/>
    </row>
    <row r="261" spans="1:12">
      <c r="A261" s="68"/>
      <c r="B261" s="69"/>
      <c r="C261" s="69"/>
      <c r="D261" s="69"/>
      <c r="E261" s="68"/>
      <c r="F261" s="82"/>
      <c r="G261" s="9" t="str">
        <f>IF(ISNA(VLOOKUP(LEFT(A261,3),'6. EMS-Omnia mapping'!$A$5:$G$142,7,FALSE)),"TBD",VLOOKUP(LEFT(A261,3),'6. EMS-Omnia mapping'!$A$5:$G$142,7,FALSE))</f>
        <v>TBD</v>
      </c>
      <c r="H261" s="35"/>
      <c r="I261" s="35" t="str">
        <f>IF(ISNA(VLOOKUP(LEFT($A261,3),'6. EMS-Omnia mapping'!$A$5:$A$142,3,FALSE)),"TBD",VLOOKUP(LEFT($A261,3),'6. EMS-Omnia mapping'!$A$5:$E$142,3,FALSE))</f>
        <v>TBD</v>
      </c>
      <c r="J261" s="35" t="str">
        <f>IF(ISNA(VLOOKUP(LEFT($A261,3),'6. EMS-Omnia mapping'!$A$5:$A$142,5,FALSE)),"TBD",VLOOKUP(LEFT($A261,3),'6. EMS-Omnia mapping'!$A$5:$E$142,5,FALSE))</f>
        <v>TBD</v>
      </c>
      <c r="K261" s="7"/>
      <c r="L261" s="68"/>
    </row>
    <row r="262" spans="1:12">
      <c r="A262" s="68"/>
      <c r="B262" s="69"/>
      <c r="C262" s="69"/>
      <c r="D262" s="69"/>
      <c r="E262" s="68"/>
      <c r="F262" s="82"/>
      <c r="G262" s="9" t="str">
        <f>IF(ISNA(VLOOKUP(LEFT(A262,3),'6. EMS-Omnia mapping'!$A$5:$G$142,7,FALSE)),"TBD",VLOOKUP(LEFT(A262,3),'6. EMS-Omnia mapping'!$A$5:$G$142,7,FALSE))</f>
        <v>TBD</v>
      </c>
      <c r="H262" s="35"/>
      <c r="I262" s="35" t="str">
        <f>IF(ISNA(VLOOKUP(LEFT($A262,3),'6. EMS-Omnia mapping'!$A$5:$A$142,3,FALSE)),"TBD",VLOOKUP(LEFT($A262,3),'6. EMS-Omnia mapping'!$A$5:$E$142,3,FALSE))</f>
        <v>TBD</v>
      </c>
      <c r="J262" s="35" t="str">
        <f>IF(ISNA(VLOOKUP(LEFT($A262,3),'6. EMS-Omnia mapping'!$A$5:$A$142,5,FALSE)),"TBD",VLOOKUP(LEFT($A262,3),'6. EMS-Omnia mapping'!$A$5:$E$142,5,FALSE))</f>
        <v>TBD</v>
      </c>
      <c r="K262" s="7"/>
      <c r="L262" s="68"/>
    </row>
    <row r="263" spans="1:12">
      <c r="A263" s="68"/>
      <c r="B263" s="69"/>
      <c r="C263" s="69"/>
      <c r="D263" s="69"/>
      <c r="E263" s="68"/>
      <c r="F263" s="82"/>
      <c r="G263" s="9" t="str">
        <f>IF(ISNA(VLOOKUP(LEFT(A263,3),'6. EMS-Omnia mapping'!$A$5:$G$142,7,FALSE)),"TBD",VLOOKUP(LEFT(A263,3),'6. EMS-Omnia mapping'!$A$5:$G$142,7,FALSE))</f>
        <v>TBD</v>
      </c>
      <c r="H263" s="35"/>
      <c r="I263" s="35" t="str">
        <f>IF(ISNA(VLOOKUP(LEFT($A263,3),'6. EMS-Omnia mapping'!$A$5:$A$142,3,FALSE)),"TBD",VLOOKUP(LEFT($A263,3),'6. EMS-Omnia mapping'!$A$5:$E$142,3,FALSE))</f>
        <v>TBD</v>
      </c>
      <c r="J263" s="35" t="str">
        <f>IF(ISNA(VLOOKUP(LEFT($A263,3),'6. EMS-Omnia mapping'!$A$5:$A$142,5,FALSE)),"TBD",VLOOKUP(LEFT($A263,3),'6. EMS-Omnia mapping'!$A$5:$E$142,5,FALSE))</f>
        <v>TBD</v>
      </c>
      <c r="K263" s="7"/>
      <c r="L263" s="68"/>
    </row>
    <row r="264" spans="1:12">
      <c r="A264" s="68"/>
      <c r="B264" s="69"/>
      <c r="C264" s="69"/>
      <c r="D264" s="69"/>
      <c r="E264" s="68"/>
      <c r="F264" s="82"/>
      <c r="G264" s="9" t="str">
        <f>IF(ISNA(VLOOKUP(LEFT(A264,3),'6. EMS-Omnia mapping'!$A$5:$G$142,7,FALSE)),"TBD",VLOOKUP(LEFT(A264,3),'6. EMS-Omnia mapping'!$A$5:$G$142,7,FALSE))</f>
        <v>TBD</v>
      </c>
      <c r="H264" s="35"/>
      <c r="I264" s="35" t="str">
        <f>IF(ISNA(VLOOKUP(LEFT($A264,3),'6. EMS-Omnia mapping'!$A$5:$A$142,3,FALSE)),"TBD",VLOOKUP(LEFT($A264,3),'6. EMS-Omnia mapping'!$A$5:$E$142,3,FALSE))</f>
        <v>TBD</v>
      </c>
      <c r="J264" s="35" t="str">
        <f>IF(ISNA(VLOOKUP(LEFT($A264,3),'6. EMS-Omnia mapping'!$A$5:$A$142,5,FALSE)),"TBD",VLOOKUP(LEFT($A264,3),'6. EMS-Omnia mapping'!$A$5:$E$142,5,FALSE))</f>
        <v>TBD</v>
      </c>
      <c r="K264" s="7"/>
      <c r="L264" s="68"/>
    </row>
    <row r="265" spans="1:12">
      <c r="A265" s="68"/>
      <c r="B265" s="69"/>
      <c r="C265" s="69"/>
      <c r="D265" s="69"/>
      <c r="E265" s="68"/>
      <c r="F265" s="82"/>
      <c r="G265" s="9" t="str">
        <f>IF(ISNA(VLOOKUP(LEFT(A265,3),'6. EMS-Omnia mapping'!$A$5:$G$142,7,FALSE)),"TBD",VLOOKUP(LEFT(A265,3),'6. EMS-Omnia mapping'!$A$5:$G$142,7,FALSE))</f>
        <v>TBD</v>
      </c>
      <c r="H265" s="35"/>
      <c r="I265" s="35" t="str">
        <f>IF(ISNA(VLOOKUP(LEFT($A265,3),'6. EMS-Omnia mapping'!$A$5:$A$142,3,FALSE)),"TBD",VLOOKUP(LEFT($A265,3),'6. EMS-Omnia mapping'!$A$5:$E$142,3,FALSE))</f>
        <v>TBD</v>
      </c>
      <c r="J265" s="35" t="str">
        <f>IF(ISNA(VLOOKUP(LEFT($A265,3),'6. EMS-Omnia mapping'!$A$5:$A$142,5,FALSE)),"TBD",VLOOKUP(LEFT($A265,3),'6. EMS-Omnia mapping'!$A$5:$E$142,5,FALSE))</f>
        <v>TBD</v>
      </c>
      <c r="K265" s="7"/>
      <c r="L265" s="68"/>
    </row>
    <row r="266" spans="1:12">
      <c r="A266" s="68"/>
      <c r="B266" s="69"/>
      <c r="C266" s="69"/>
      <c r="D266" s="69"/>
      <c r="E266" s="68"/>
      <c r="F266" s="82"/>
      <c r="G266" s="9" t="str">
        <f>IF(ISNA(VLOOKUP(LEFT(A266,3),'6. EMS-Omnia mapping'!$A$5:$G$142,7,FALSE)),"TBD",VLOOKUP(LEFT(A266,3),'6. EMS-Omnia mapping'!$A$5:$G$142,7,FALSE))</f>
        <v>TBD</v>
      </c>
      <c r="H266" s="35"/>
      <c r="I266" s="35" t="str">
        <f>IF(ISNA(VLOOKUP(LEFT($A266,3),'6. EMS-Omnia mapping'!$A$5:$A$142,3,FALSE)),"TBD",VLOOKUP(LEFT($A266,3),'6. EMS-Omnia mapping'!$A$5:$E$142,3,FALSE))</f>
        <v>TBD</v>
      </c>
      <c r="J266" s="35" t="str">
        <f>IF(ISNA(VLOOKUP(LEFT($A266,3),'6. EMS-Omnia mapping'!$A$5:$A$142,5,FALSE)),"TBD",VLOOKUP(LEFT($A266,3),'6. EMS-Omnia mapping'!$A$5:$E$142,5,FALSE))</f>
        <v>TBD</v>
      </c>
      <c r="K266" s="7"/>
      <c r="L266" s="68"/>
    </row>
    <row r="267" spans="1:12">
      <c r="A267" s="68"/>
      <c r="B267" s="69"/>
      <c r="C267" s="69"/>
      <c r="D267" s="69"/>
      <c r="E267" s="68"/>
      <c r="F267" s="82"/>
      <c r="G267" s="9" t="str">
        <f>IF(ISNA(VLOOKUP(LEFT(A267,3),'6. EMS-Omnia mapping'!$A$5:$G$142,7,FALSE)),"TBD",VLOOKUP(LEFT(A267,3),'6. EMS-Omnia mapping'!$A$5:$G$142,7,FALSE))</f>
        <v>TBD</v>
      </c>
      <c r="H267" s="35"/>
      <c r="I267" s="35" t="str">
        <f>IF(ISNA(VLOOKUP(LEFT($A267,3),'6. EMS-Omnia mapping'!$A$5:$A$142,3,FALSE)),"TBD",VLOOKUP(LEFT($A267,3),'6. EMS-Omnia mapping'!$A$5:$E$142,3,FALSE))</f>
        <v>TBD</v>
      </c>
      <c r="J267" s="35" t="str">
        <f>IF(ISNA(VLOOKUP(LEFT($A267,3),'6. EMS-Omnia mapping'!$A$5:$A$142,5,FALSE)),"TBD",VLOOKUP(LEFT($A267,3),'6. EMS-Omnia mapping'!$A$5:$E$142,5,FALSE))</f>
        <v>TBD</v>
      </c>
      <c r="K267" s="7"/>
      <c r="L267" s="68"/>
    </row>
    <row r="268" spans="1:12">
      <c r="A268" s="68"/>
      <c r="B268" s="69"/>
      <c r="C268" s="69"/>
      <c r="D268" s="69"/>
      <c r="E268" s="68"/>
      <c r="F268" s="82"/>
      <c r="G268" s="9" t="str">
        <f>IF(ISNA(VLOOKUP(LEFT(A268,3),'6. EMS-Omnia mapping'!$A$5:$G$142,7,FALSE)),"TBD",VLOOKUP(LEFT(A268,3),'6. EMS-Omnia mapping'!$A$5:$G$142,7,FALSE))</f>
        <v>TBD</v>
      </c>
      <c r="H268" s="35"/>
      <c r="I268" s="35" t="str">
        <f>IF(ISNA(VLOOKUP(LEFT($A268,3),'6. EMS-Omnia mapping'!$A$5:$A$142,3,FALSE)),"TBD",VLOOKUP(LEFT($A268,3),'6. EMS-Omnia mapping'!$A$5:$E$142,3,FALSE))</f>
        <v>TBD</v>
      </c>
      <c r="J268" s="35" t="str">
        <f>IF(ISNA(VLOOKUP(LEFT($A268,3),'6. EMS-Omnia mapping'!$A$5:$A$142,5,FALSE)),"TBD",VLOOKUP(LEFT($A268,3),'6. EMS-Omnia mapping'!$A$5:$E$142,5,FALSE))</f>
        <v>TBD</v>
      </c>
      <c r="K268" s="7"/>
      <c r="L268" s="68"/>
    </row>
    <row r="269" spans="1:12">
      <c r="A269" s="68"/>
      <c r="B269" s="69"/>
      <c r="C269" s="69"/>
      <c r="D269" s="69"/>
      <c r="E269" s="68"/>
      <c r="F269" s="82"/>
      <c r="G269" s="9" t="str">
        <f>IF(ISNA(VLOOKUP(LEFT(A269,3),'6. EMS-Omnia mapping'!$A$5:$G$142,7,FALSE)),"TBD",VLOOKUP(LEFT(A269,3),'6. EMS-Omnia mapping'!$A$5:$G$142,7,FALSE))</f>
        <v>TBD</v>
      </c>
      <c r="H269" s="35"/>
      <c r="I269" s="35" t="str">
        <f>IF(ISNA(VLOOKUP(LEFT($A269,3),'6. EMS-Omnia mapping'!$A$5:$A$142,3,FALSE)),"TBD",VLOOKUP(LEFT($A269,3),'6. EMS-Omnia mapping'!$A$5:$E$142,3,FALSE))</f>
        <v>TBD</v>
      </c>
      <c r="J269" s="35" t="str">
        <f>IF(ISNA(VLOOKUP(LEFT($A269,3),'6. EMS-Omnia mapping'!$A$5:$A$142,5,FALSE)),"TBD",VLOOKUP(LEFT($A269,3),'6. EMS-Omnia mapping'!$A$5:$E$142,5,FALSE))</f>
        <v>TBD</v>
      </c>
      <c r="K269" s="7"/>
      <c r="L269" s="68"/>
    </row>
    <row r="270" spans="1:12">
      <c r="A270" s="68"/>
      <c r="B270" s="69"/>
      <c r="C270" s="69"/>
      <c r="D270" s="69"/>
      <c r="E270" s="68"/>
      <c r="F270" s="82"/>
      <c r="G270" s="9" t="str">
        <f>IF(ISNA(VLOOKUP(LEFT(A270,3),'6. EMS-Omnia mapping'!$A$5:$G$142,7,FALSE)),"TBD",VLOOKUP(LEFT(A270,3),'6. EMS-Omnia mapping'!$A$5:$G$142,7,FALSE))</f>
        <v>TBD</v>
      </c>
      <c r="H270" s="35"/>
      <c r="I270" s="35" t="str">
        <f>IF(ISNA(VLOOKUP(LEFT($A270,3),'6. EMS-Omnia mapping'!$A$5:$A$142,3,FALSE)),"TBD",VLOOKUP(LEFT($A270,3),'6. EMS-Omnia mapping'!$A$5:$E$142,3,FALSE))</f>
        <v>TBD</v>
      </c>
      <c r="J270" s="35" t="str">
        <f>IF(ISNA(VLOOKUP(LEFT($A270,3),'6. EMS-Omnia mapping'!$A$5:$A$142,5,FALSE)),"TBD",VLOOKUP(LEFT($A270,3),'6. EMS-Omnia mapping'!$A$5:$E$142,5,FALSE))</f>
        <v>TBD</v>
      </c>
      <c r="K270" s="7"/>
      <c r="L270" s="68"/>
    </row>
    <row r="271" spans="1:12">
      <c r="A271" s="68"/>
      <c r="B271" s="69"/>
      <c r="C271" s="69"/>
      <c r="D271" s="69"/>
      <c r="E271" s="68"/>
      <c r="F271" s="82"/>
      <c r="G271" s="9" t="str">
        <f>IF(ISNA(VLOOKUP(LEFT(A271,3),'6. EMS-Omnia mapping'!$A$5:$G$142,7,FALSE)),"TBD",VLOOKUP(LEFT(A271,3),'6. EMS-Omnia mapping'!$A$5:$G$142,7,FALSE))</f>
        <v>TBD</v>
      </c>
      <c r="H271" s="35"/>
      <c r="I271" s="35" t="str">
        <f>IF(ISNA(VLOOKUP(LEFT($A271,3),'6. EMS-Omnia mapping'!$A$5:$A$142,3,FALSE)),"TBD",VLOOKUP(LEFT($A271,3),'6. EMS-Omnia mapping'!$A$5:$E$142,3,FALSE))</f>
        <v>TBD</v>
      </c>
      <c r="J271" s="35" t="str">
        <f>IF(ISNA(VLOOKUP(LEFT($A271,3),'6. EMS-Omnia mapping'!$A$5:$A$142,5,FALSE)),"TBD",VLOOKUP(LEFT($A271,3),'6. EMS-Omnia mapping'!$A$5:$E$142,5,FALSE))</f>
        <v>TBD</v>
      </c>
      <c r="K271" s="7"/>
      <c r="L271" s="68"/>
    </row>
    <row r="272" spans="1:12">
      <c r="A272" s="68"/>
      <c r="B272" s="69"/>
      <c r="C272" s="69"/>
      <c r="D272" s="69"/>
      <c r="E272" s="68"/>
      <c r="F272" s="82"/>
      <c r="G272" s="9" t="str">
        <f>IF(ISNA(VLOOKUP(LEFT(A272,3),'6. EMS-Omnia mapping'!$A$5:$G$142,7,FALSE)),"TBD",VLOOKUP(LEFT(A272,3),'6. EMS-Omnia mapping'!$A$5:$G$142,7,FALSE))</f>
        <v>TBD</v>
      </c>
      <c r="H272" s="35"/>
      <c r="I272" s="35" t="str">
        <f>IF(ISNA(VLOOKUP(LEFT($A272,3),'6. EMS-Omnia mapping'!$A$5:$A$142,3,FALSE)),"TBD",VLOOKUP(LEFT($A272,3),'6. EMS-Omnia mapping'!$A$5:$E$142,3,FALSE))</f>
        <v>TBD</v>
      </c>
      <c r="J272" s="35" t="str">
        <f>IF(ISNA(VLOOKUP(LEFT($A272,3),'6. EMS-Omnia mapping'!$A$5:$A$142,5,FALSE)),"TBD",VLOOKUP(LEFT($A272,3),'6. EMS-Omnia mapping'!$A$5:$E$142,5,FALSE))</f>
        <v>TBD</v>
      </c>
      <c r="K272" s="7"/>
      <c r="L272" s="68"/>
    </row>
    <row r="273" spans="1:12">
      <c r="A273" s="68"/>
      <c r="B273" s="69"/>
      <c r="C273" s="69"/>
      <c r="D273" s="69"/>
      <c r="E273" s="68"/>
      <c r="F273" s="82"/>
      <c r="G273" s="9" t="str">
        <f>IF(ISNA(VLOOKUP(LEFT(A273,3),'6. EMS-Omnia mapping'!$A$5:$G$142,7,FALSE)),"TBD",VLOOKUP(LEFT(A273,3),'6. EMS-Omnia mapping'!$A$5:$G$142,7,FALSE))</f>
        <v>TBD</v>
      </c>
      <c r="H273" s="35"/>
      <c r="I273" s="35" t="str">
        <f>IF(ISNA(VLOOKUP(LEFT($A273,3),'6. EMS-Omnia mapping'!$A$5:$A$142,3,FALSE)),"TBD",VLOOKUP(LEFT($A273,3),'6. EMS-Omnia mapping'!$A$5:$E$142,3,FALSE))</f>
        <v>TBD</v>
      </c>
      <c r="J273" s="35" t="str">
        <f>IF(ISNA(VLOOKUP(LEFT($A273,3),'6. EMS-Omnia mapping'!$A$5:$A$142,5,FALSE)),"TBD",VLOOKUP(LEFT($A273,3),'6. EMS-Omnia mapping'!$A$5:$E$142,5,FALSE))</f>
        <v>TBD</v>
      </c>
      <c r="K273" s="7"/>
      <c r="L273" s="68"/>
    </row>
    <row r="274" spans="1:12">
      <c r="A274" s="68"/>
      <c r="B274" s="69"/>
      <c r="C274" s="69"/>
      <c r="D274" s="69"/>
      <c r="E274" s="68"/>
      <c r="F274" s="82"/>
      <c r="G274" s="9" t="str">
        <f>IF(ISNA(VLOOKUP(LEFT(A274,3),'6. EMS-Omnia mapping'!$A$5:$G$142,7,FALSE)),"TBD",VLOOKUP(LEFT(A274,3),'6. EMS-Omnia mapping'!$A$5:$G$142,7,FALSE))</f>
        <v>TBD</v>
      </c>
      <c r="H274" s="35"/>
      <c r="I274" s="35" t="str">
        <f>IF(ISNA(VLOOKUP(LEFT($A274,3),'6. EMS-Omnia mapping'!$A$5:$A$142,3,FALSE)),"TBD",VLOOKUP(LEFT($A274,3),'6. EMS-Omnia mapping'!$A$5:$E$142,3,FALSE))</f>
        <v>TBD</v>
      </c>
      <c r="J274" s="35" t="str">
        <f>IF(ISNA(VLOOKUP(LEFT($A274,3),'6. EMS-Omnia mapping'!$A$5:$A$142,5,FALSE)),"TBD",VLOOKUP(LEFT($A274,3),'6. EMS-Omnia mapping'!$A$5:$E$142,5,FALSE))</f>
        <v>TBD</v>
      </c>
      <c r="K274" s="7"/>
      <c r="L274" s="68"/>
    </row>
    <row r="275" spans="1:12">
      <c r="A275" s="68"/>
      <c r="B275" s="69"/>
      <c r="C275" s="69"/>
      <c r="D275" s="69"/>
      <c r="E275" s="68"/>
      <c r="F275" s="82"/>
      <c r="G275" s="9" t="str">
        <f>IF(ISNA(VLOOKUP(LEFT(A275,3),'6. EMS-Omnia mapping'!$A$5:$G$142,7,FALSE)),"TBD",VLOOKUP(LEFT(A275,3),'6. EMS-Omnia mapping'!$A$5:$G$142,7,FALSE))</f>
        <v>TBD</v>
      </c>
      <c r="H275" s="35"/>
      <c r="I275" s="35" t="str">
        <f>IF(ISNA(VLOOKUP(LEFT($A275,3),'6. EMS-Omnia mapping'!$A$5:$A$142,3,FALSE)),"TBD",VLOOKUP(LEFT($A275,3),'6. EMS-Omnia mapping'!$A$5:$E$142,3,FALSE))</f>
        <v>TBD</v>
      </c>
      <c r="J275" s="35" t="str">
        <f>IF(ISNA(VLOOKUP(LEFT($A275,3),'6. EMS-Omnia mapping'!$A$5:$A$142,5,FALSE)),"TBD",VLOOKUP(LEFT($A275,3),'6. EMS-Omnia mapping'!$A$5:$E$142,5,FALSE))</f>
        <v>TBD</v>
      </c>
      <c r="K275" s="7"/>
      <c r="L275" s="68"/>
    </row>
    <row r="276" spans="1:12">
      <c r="A276" s="68"/>
      <c r="B276" s="69"/>
      <c r="C276" s="69"/>
      <c r="D276" s="69"/>
      <c r="E276" s="68"/>
      <c r="F276" s="82"/>
      <c r="G276" s="9" t="str">
        <f>IF(ISNA(VLOOKUP(LEFT(A276,3),'6. EMS-Omnia mapping'!$A$5:$G$142,7,FALSE)),"TBD",VLOOKUP(LEFT(A276,3),'6. EMS-Omnia mapping'!$A$5:$G$142,7,FALSE))</f>
        <v>TBD</v>
      </c>
      <c r="H276" s="35"/>
      <c r="I276" s="35" t="str">
        <f>IF(ISNA(VLOOKUP(LEFT($A276,3),'6. EMS-Omnia mapping'!$A$5:$A$142,3,FALSE)),"TBD",VLOOKUP(LEFT($A276,3),'6. EMS-Omnia mapping'!$A$5:$E$142,3,FALSE))</f>
        <v>TBD</v>
      </c>
      <c r="J276" s="35" t="str">
        <f>IF(ISNA(VLOOKUP(LEFT($A276,3),'6. EMS-Omnia mapping'!$A$5:$A$142,5,FALSE)),"TBD",VLOOKUP(LEFT($A276,3),'6. EMS-Omnia mapping'!$A$5:$E$142,5,FALSE))</f>
        <v>TBD</v>
      </c>
      <c r="K276" s="7"/>
      <c r="L276" s="68"/>
    </row>
    <row r="277" spans="1:12">
      <c r="A277" s="68"/>
      <c r="B277" s="69"/>
      <c r="C277" s="69"/>
      <c r="D277" s="69"/>
      <c r="E277" s="68"/>
      <c r="F277" s="82"/>
      <c r="G277" s="9" t="str">
        <f>IF(ISNA(VLOOKUP(LEFT(A277,3),'6. EMS-Omnia mapping'!$A$5:$G$142,7,FALSE)),"TBD",VLOOKUP(LEFT(A277,3),'6. EMS-Omnia mapping'!$A$5:$G$142,7,FALSE))</f>
        <v>TBD</v>
      </c>
      <c r="H277" s="35"/>
      <c r="I277" s="35" t="str">
        <f>IF(ISNA(VLOOKUP(LEFT($A277,3),'6. EMS-Omnia mapping'!$A$5:$A$142,3,FALSE)),"TBD",VLOOKUP(LEFT($A277,3),'6. EMS-Omnia mapping'!$A$5:$E$142,3,FALSE))</f>
        <v>TBD</v>
      </c>
      <c r="J277" s="35" t="str">
        <f>IF(ISNA(VLOOKUP(LEFT($A277,3),'6. EMS-Omnia mapping'!$A$5:$A$142,5,FALSE)),"TBD",VLOOKUP(LEFT($A277,3),'6. EMS-Omnia mapping'!$A$5:$E$142,5,FALSE))</f>
        <v>TBD</v>
      </c>
      <c r="K277" s="7"/>
      <c r="L277" s="68"/>
    </row>
    <row r="278" spans="1:12">
      <c r="A278" s="68"/>
      <c r="B278" s="69"/>
      <c r="C278" s="69"/>
      <c r="D278" s="69"/>
      <c r="E278" s="68"/>
      <c r="F278" s="82"/>
      <c r="G278" s="9" t="str">
        <f>IF(ISNA(VLOOKUP(LEFT(A278,3),'6. EMS-Omnia mapping'!$A$5:$G$142,7,FALSE)),"TBD",VLOOKUP(LEFT(A278,3),'6. EMS-Omnia mapping'!$A$5:$G$142,7,FALSE))</f>
        <v>TBD</v>
      </c>
      <c r="H278" s="35"/>
      <c r="I278" s="35" t="str">
        <f>IF(ISNA(VLOOKUP(LEFT($A278,3),'6. EMS-Omnia mapping'!$A$5:$A$142,3,FALSE)),"TBD",VLOOKUP(LEFT($A278,3),'6. EMS-Omnia mapping'!$A$5:$E$142,3,FALSE))</f>
        <v>TBD</v>
      </c>
      <c r="J278" s="35" t="str">
        <f>IF(ISNA(VLOOKUP(LEFT($A278,3),'6. EMS-Omnia mapping'!$A$5:$A$142,5,FALSE)),"TBD",VLOOKUP(LEFT($A278,3),'6. EMS-Omnia mapping'!$A$5:$E$142,5,FALSE))</f>
        <v>TBD</v>
      </c>
      <c r="K278" s="7"/>
      <c r="L278" s="68"/>
    </row>
    <row r="279" spans="1:12">
      <c r="A279" s="68"/>
      <c r="B279" s="69"/>
      <c r="C279" s="69"/>
      <c r="D279" s="69"/>
      <c r="E279" s="68"/>
      <c r="F279" s="82"/>
      <c r="G279" s="9" t="str">
        <f>IF(ISNA(VLOOKUP(LEFT(A279,3),'6. EMS-Omnia mapping'!$A$5:$G$142,7,FALSE)),"TBD",VLOOKUP(LEFT(A279,3),'6. EMS-Omnia mapping'!$A$5:$G$142,7,FALSE))</f>
        <v>TBD</v>
      </c>
      <c r="H279" s="35"/>
      <c r="I279" s="35" t="str">
        <f>IF(ISNA(VLOOKUP(LEFT($A279,3),'6. EMS-Omnia mapping'!$A$5:$A$142,3,FALSE)),"TBD",VLOOKUP(LEFT($A279,3),'6. EMS-Omnia mapping'!$A$5:$E$142,3,FALSE))</f>
        <v>TBD</v>
      </c>
      <c r="J279" s="35" t="str">
        <f>IF(ISNA(VLOOKUP(LEFT($A279,3),'6. EMS-Omnia mapping'!$A$5:$A$142,5,FALSE)),"TBD",VLOOKUP(LEFT($A279,3),'6. EMS-Omnia mapping'!$A$5:$E$142,5,FALSE))</f>
        <v>TBD</v>
      </c>
      <c r="K279" s="7"/>
      <c r="L279" s="68"/>
    </row>
    <row r="280" spans="1:12">
      <c r="A280" s="68"/>
      <c r="B280" s="69"/>
      <c r="C280" s="69"/>
      <c r="D280" s="69"/>
      <c r="E280" s="68"/>
      <c r="F280" s="82"/>
      <c r="G280" s="9" t="str">
        <f>IF(ISNA(VLOOKUP(LEFT(A280,3),'6. EMS-Omnia mapping'!$A$5:$G$142,7,FALSE)),"TBD",VLOOKUP(LEFT(A280,3),'6. EMS-Omnia mapping'!$A$5:$G$142,7,FALSE))</f>
        <v>TBD</v>
      </c>
      <c r="H280" s="35"/>
      <c r="I280" s="35" t="str">
        <f>IF(ISNA(VLOOKUP(LEFT($A280,3),'6. EMS-Omnia mapping'!$A$5:$A$142,3,FALSE)),"TBD",VLOOKUP(LEFT($A280,3),'6. EMS-Omnia mapping'!$A$5:$E$142,3,FALSE))</f>
        <v>TBD</v>
      </c>
      <c r="J280" s="35" t="str">
        <f>IF(ISNA(VLOOKUP(LEFT($A280,3),'6. EMS-Omnia mapping'!$A$5:$A$142,5,FALSE)),"TBD",VLOOKUP(LEFT($A280,3),'6. EMS-Omnia mapping'!$A$5:$E$142,5,FALSE))</f>
        <v>TBD</v>
      </c>
      <c r="K280" s="7"/>
      <c r="L280" s="68"/>
    </row>
    <row r="281" spans="1:12">
      <c r="A281" s="68"/>
      <c r="B281" s="69"/>
      <c r="C281" s="69"/>
      <c r="D281" s="69"/>
      <c r="E281" s="68"/>
      <c r="F281" s="82"/>
      <c r="G281" s="9" t="str">
        <f>IF(ISNA(VLOOKUP(LEFT(A281,3),'6. EMS-Omnia mapping'!$A$5:$G$142,7,FALSE)),"TBD",VLOOKUP(LEFT(A281,3),'6. EMS-Omnia mapping'!$A$5:$G$142,7,FALSE))</f>
        <v>TBD</v>
      </c>
      <c r="H281" s="35"/>
      <c r="I281" s="35" t="str">
        <f>IF(ISNA(VLOOKUP(LEFT($A281,3),'6. EMS-Omnia mapping'!$A$5:$A$142,3,FALSE)),"TBD",VLOOKUP(LEFT($A281,3),'6. EMS-Omnia mapping'!$A$5:$E$142,3,FALSE))</f>
        <v>TBD</v>
      </c>
      <c r="J281" s="35" t="str">
        <f>IF(ISNA(VLOOKUP(LEFT($A281,3),'6. EMS-Omnia mapping'!$A$5:$A$142,5,FALSE)),"TBD",VLOOKUP(LEFT($A281,3),'6. EMS-Omnia mapping'!$A$5:$E$142,5,FALSE))</f>
        <v>TBD</v>
      </c>
      <c r="K281" s="7"/>
      <c r="L281" s="68"/>
    </row>
    <row r="282" spans="1:12">
      <c r="A282" s="68"/>
      <c r="B282" s="69"/>
      <c r="C282" s="69"/>
      <c r="D282" s="69"/>
      <c r="E282" s="68"/>
      <c r="F282" s="82"/>
      <c r="G282" s="9" t="str">
        <f>IF(ISNA(VLOOKUP(LEFT(A282,3),'6. EMS-Omnia mapping'!$A$5:$G$142,7,FALSE)),"TBD",VLOOKUP(LEFT(A282,3),'6. EMS-Omnia mapping'!$A$5:$G$142,7,FALSE))</f>
        <v>TBD</v>
      </c>
      <c r="H282" s="35"/>
      <c r="I282" s="35" t="str">
        <f>IF(ISNA(VLOOKUP(LEFT($A282,3),'6. EMS-Omnia mapping'!$A$5:$A$142,3,FALSE)),"TBD",VLOOKUP(LEFT($A282,3),'6. EMS-Omnia mapping'!$A$5:$E$142,3,FALSE))</f>
        <v>TBD</v>
      </c>
      <c r="J282" s="35" t="str">
        <f>IF(ISNA(VLOOKUP(LEFT($A282,3),'6. EMS-Omnia mapping'!$A$5:$A$142,5,FALSE)),"TBD",VLOOKUP(LEFT($A282,3),'6. EMS-Omnia mapping'!$A$5:$E$142,5,FALSE))</f>
        <v>TBD</v>
      </c>
      <c r="K282" s="7"/>
      <c r="L282" s="68"/>
    </row>
    <row r="283" spans="1:12">
      <c r="A283" s="68"/>
      <c r="B283" s="69"/>
      <c r="C283" s="69"/>
      <c r="D283" s="69"/>
      <c r="E283" s="68"/>
      <c r="F283" s="82"/>
      <c r="G283" s="9" t="str">
        <f>IF(ISNA(VLOOKUP(LEFT(A283,3),'6. EMS-Omnia mapping'!$A$5:$G$142,7,FALSE)),"TBD",VLOOKUP(LEFT(A283,3),'6. EMS-Omnia mapping'!$A$5:$G$142,7,FALSE))</f>
        <v>TBD</v>
      </c>
      <c r="H283" s="35"/>
      <c r="I283" s="35" t="str">
        <f>IF(ISNA(VLOOKUP(LEFT($A283,3),'6. EMS-Omnia mapping'!$A$5:$A$142,3,FALSE)),"TBD",VLOOKUP(LEFT($A283,3),'6. EMS-Omnia mapping'!$A$5:$E$142,3,FALSE))</f>
        <v>TBD</v>
      </c>
      <c r="J283" s="35" t="str">
        <f>IF(ISNA(VLOOKUP(LEFT($A283,3),'6. EMS-Omnia mapping'!$A$5:$A$142,5,FALSE)),"TBD",VLOOKUP(LEFT($A283,3),'6. EMS-Omnia mapping'!$A$5:$E$142,5,FALSE))</f>
        <v>TBD</v>
      </c>
      <c r="K283" s="7"/>
      <c r="L283" s="68"/>
    </row>
    <row r="284" spans="1:12">
      <c r="A284" s="68"/>
      <c r="B284" s="69"/>
      <c r="C284" s="69"/>
      <c r="D284" s="69"/>
      <c r="E284" s="68"/>
      <c r="F284" s="82"/>
      <c r="G284" s="9" t="str">
        <f>IF(ISNA(VLOOKUP(LEFT(A284,3),'6. EMS-Omnia mapping'!$A$5:$G$142,7,FALSE)),"TBD",VLOOKUP(LEFT(A284,3),'6. EMS-Omnia mapping'!$A$5:$G$142,7,FALSE))</f>
        <v>TBD</v>
      </c>
      <c r="H284" s="35"/>
      <c r="I284" s="35" t="str">
        <f>IF(ISNA(VLOOKUP(LEFT($A284,3),'6. EMS-Omnia mapping'!$A$5:$A$142,3,FALSE)),"TBD",VLOOKUP(LEFT($A284,3),'6. EMS-Omnia mapping'!$A$5:$E$142,3,FALSE))</f>
        <v>TBD</v>
      </c>
      <c r="J284" s="35" t="str">
        <f>IF(ISNA(VLOOKUP(LEFT($A284,3),'6. EMS-Omnia mapping'!$A$5:$A$142,5,FALSE)),"TBD",VLOOKUP(LEFT($A284,3),'6. EMS-Omnia mapping'!$A$5:$E$142,5,FALSE))</f>
        <v>TBD</v>
      </c>
      <c r="K284" s="7"/>
      <c r="L284" s="68"/>
    </row>
    <row r="285" spans="1:12">
      <c r="A285" s="68"/>
      <c r="B285" s="69"/>
      <c r="C285" s="69"/>
      <c r="D285" s="69"/>
      <c r="E285" s="68"/>
      <c r="F285" s="82"/>
      <c r="G285" s="9" t="str">
        <f>IF(ISNA(VLOOKUP(LEFT(A285,3),'6. EMS-Omnia mapping'!$A$5:$G$142,7,FALSE)),"TBD",VLOOKUP(LEFT(A285,3),'6. EMS-Omnia mapping'!$A$5:$G$142,7,FALSE))</f>
        <v>TBD</v>
      </c>
      <c r="H285" s="35"/>
      <c r="I285" s="35" t="str">
        <f>IF(ISNA(VLOOKUP(LEFT($A285,3),'6. EMS-Omnia mapping'!$A$5:$A$142,3,FALSE)),"TBD",VLOOKUP(LEFT($A285,3),'6. EMS-Omnia mapping'!$A$5:$E$142,3,FALSE))</f>
        <v>TBD</v>
      </c>
      <c r="J285" s="35" t="str">
        <f>IF(ISNA(VLOOKUP(LEFT($A285,3),'6. EMS-Omnia mapping'!$A$5:$A$142,5,FALSE)),"TBD",VLOOKUP(LEFT($A285,3),'6. EMS-Omnia mapping'!$A$5:$E$142,5,FALSE))</f>
        <v>TBD</v>
      </c>
      <c r="K285" s="7"/>
      <c r="L285" s="68"/>
    </row>
    <row r="286" spans="1:12">
      <c r="A286" s="68"/>
      <c r="B286" s="69"/>
      <c r="C286" s="69"/>
      <c r="D286" s="69"/>
      <c r="E286" s="68"/>
      <c r="F286" s="82"/>
      <c r="G286" s="9" t="str">
        <f>IF(ISNA(VLOOKUP(LEFT(A286,3),'6. EMS-Omnia mapping'!$A$5:$G$142,7,FALSE)),"TBD",VLOOKUP(LEFT(A286,3),'6. EMS-Omnia mapping'!$A$5:$G$142,7,FALSE))</f>
        <v>TBD</v>
      </c>
      <c r="H286" s="35"/>
      <c r="I286" s="35" t="str">
        <f>IF(ISNA(VLOOKUP(LEFT($A286,3),'6. EMS-Omnia mapping'!$A$5:$A$142,3,FALSE)),"TBD",VLOOKUP(LEFT($A286,3),'6. EMS-Omnia mapping'!$A$5:$E$142,3,FALSE))</f>
        <v>TBD</v>
      </c>
      <c r="J286" s="35" t="str">
        <f>IF(ISNA(VLOOKUP(LEFT($A286,3),'6. EMS-Omnia mapping'!$A$5:$A$142,5,FALSE)),"TBD",VLOOKUP(LEFT($A286,3),'6. EMS-Omnia mapping'!$A$5:$E$142,5,FALSE))</f>
        <v>TBD</v>
      </c>
      <c r="K286" s="7"/>
      <c r="L286" s="68"/>
    </row>
    <row r="287" spans="1:12">
      <c r="A287" s="68"/>
      <c r="B287" s="69"/>
      <c r="C287" s="69"/>
      <c r="D287" s="69"/>
      <c r="E287" s="68"/>
      <c r="F287" s="82"/>
      <c r="G287" s="9" t="str">
        <f>IF(ISNA(VLOOKUP(LEFT(A287,3),'6. EMS-Omnia mapping'!$A$5:$G$142,7,FALSE)),"TBD",VLOOKUP(LEFT(A287,3),'6. EMS-Omnia mapping'!$A$5:$G$142,7,FALSE))</f>
        <v>TBD</v>
      </c>
      <c r="H287" s="35"/>
      <c r="I287" s="35" t="str">
        <f>IF(ISNA(VLOOKUP(LEFT($A287,3),'6. EMS-Omnia mapping'!$A$5:$A$142,3,FALSE)),"TBD",VLOOKUP(LEFT($A287,3),'6. EMS-Omnia mapping'!$A$5:$E$142,3,FALSE))</f>
        <v>TBD</v>
      </c>
      <c r="J287" s="35" t="str">
        <f>IF(ISNA(VLOOKUP(LEFT($A287,3),'6. EMS-Omnia mapping'!$A$5:$A$142,5,FALSE)),"TBD",VLOOKUP(LEFT($A287,3),'6. EMS-Omnia mapping'!$A$5:$E$142,5,FALSE))</f>
        <v>TBD</v>
      </c>
      <c r="K287" s="7"/>
      <c r="L287" s="68"/>
    </row>
    <row r="288" spans="1:12">
      <c r="A288" s="68"/>
      <c r="B288" s="69"/>
      <c r="C288" s="69"/>
      <c r="D288" s="69"/>
      <c r="E288" s="68"/>
      <c r="F288" s="82"/>
      <c r="G288" s="9" t="str">
        <f>IF(ISNA(VLOOKUP(LEFT(A288,3),'6. EMS-Omnia mapping'!$A$5:$G$142,7,FALSE)),"TBD",VLOOKUP(LEFT(A288,3),'6. EMS-Omnia mapping'!$A$5:$G$142,7,FALSE))</f>
        <v>TBD</v>
      </c>
      <c r="H288" s="35"/>
      <c r="I288" s="35" t="str">
        <f>IF(ISNA(VLOOKUP(LEFT($A288,3),'6. EMS-Omnia mapping'!$A$5:$A$142,3,FALSE)),"TBD",VLOOKUP(LEFT($A288,3),'6. EMS-Omnia mapping'!$A$5:$E$142,3,FALSE))</f>
        <v>TBD</v>
      </c>
      <c r="J288" s="35" t="str">
        <f>IF(ISNA(VLOOKUP(LEFT($A288,3),'6. EMS-Omnia mapping'!$A$5:$A$142,5,FALSE)),"TBD",VLOOKUP(LEFT($A288,3),'6. EMS-Omnia mapping'!$A$5:$E$142,5,FALSE))</f>
        <v>TBD</v>
      </c>
      <c r="K288" s="7"/>
      <c r="L288" s="68"/>
    </row>
    <row r="289" spans="1:12">
      <c r="A289" s="68"/>
      <c r="B289" s="69"/>
      <c r="C289" s="69"/>
      <c r="D289" s="69"/>
      <c r="E289" s="68"/>
      <c r="F289" s="82"/>
      <c r="G289" s="9" t="str">
        <f>IF(ISNA(VLOOKUP(LEFT(A289,3),'6. EMS-Omnia mapping'!$A$5:$G$142,7,FALSE)),"TBD",VLOOKUP(LEFT(A289,3),'6. EMS-Omnia mapping'!$A$5:$G$142,7,FALSE))</f>
        <v>TBD</v>
      </c>
      <c r="H289" s="35"/>
      <c r="I289" s="35" t="str">
        <f>IF(ISNA(VLOOKUP(LEFT($A289,3),'6. EMS-Omnia mapping'!$A$5:$A$142,3,FALSE)),"TBD",VLOOKUP(LEFT($A289,3),'6. EMS-Omnia mapping'!$A$5:$E$142,3,FALSE))</f>
        <v>TBD</v>
      </c>
      <c r="J289" s="35" t="str">
        <f>IF(ISNA(VLOOKUP(LEFT($A289,3),'6. EMS-Omnia mapping'!$A$5:$A$142,5,FALSE)),"TBD",VLOOKUP(LEFT($A289,3),'6. EMS-Omnia mapping'!$A$5:$E$142,5,FALSE))</f>
        <v>TBD</v>
      </c>
      <c r="K289" s="7"/>
      <c r="L289" s="68"/>
    </row>
    <row r="290" spans="1:12">
      <c r="A290" s="68"/>
      <c r="B290" s="69"/>
      <c r="C290" s="69"/>
      <c r="D290" s="69"/>
      <c r="E290" s="68"/>
      <c r="F290" s="82"/>
      <c r="G290" s="9" t="str">
        <f>IF(ISNA(VLOOKUP(LEFT(A290,3),'6. EMS-Omnia mapping'!$A$5:$G$142,7,FALSE)),"TBD",VLOOKUP(LEFT(A290,3),'6. EMS-Omnia mapping'!$A$5:$G$142,7,FALSE))</f>
        <v>TBD</v>
      </c>
      <c r="H290" s="35"/>
      <c r="I290" s="35" t="str">
        <f>IF(ISNA(VLOOKUP(LEFT($A290,3),'6. EMS-Omnia mapping'!$A$5:$A$142,3,FALSE)),"TBD",VLOOKUP(LEFT($A290,3),'6. EMS-Omnia mapping'!$A$5:$E$142,3,FALSE))</f>
        <v>TBD</v>
      </c>
      <c r="J290" s="35" t="str">
        <f>IF(ISNA(VLOOKUP(LEFT($A290,3),'6. EMS-Omnia mapping'!$A$5:$A$142,5,FALSE)),"TBD",VLOOKUP(LEFT($A290,3),'6. EMS-Omnia mapping'!$A$5:$E$142,5,FALSE))</f>
        <v>TBD</v>
      </c>
      <c r="K290" s="7"/>
      <c r="L290" s="68"/>
    </row>
    <row r="291" spans="1:12">
      <c r="A291" s="68"/>
      <c r="B291" s="69"/>
      <c r="C291" s="69"/>
      <c r="D291" s="69"/>
      <c r="E291" s="68"/>
      <c r="F291" s="82"/>
      <c r="G291" s="9" t="str">
        <f>IF(ISNA(VLOOKUP(LEFT(A291,3),'6. EMS-Omnia mapping'!$A$5:$G$142,7,FALSE)),"TBD",VLOOKUP(LEFT(A291,3),'6. EMS-Omnia mapping'!$A$5:$G$142,7,FALSE))</f>
        <v>TBD</v>
      </c>
      <c r="H291" s="35"/>
      <c r="I291" s="35" t="str">
        <f>IF(ISNA(VLOOKUP(LEFT($A291,3),'6. EMS-Omnia mapping'!$A$5:$A$142,3,FALSE)),"TBD",VLOOKUP(LEFT($A291,3),'6. EMS-Omnia mapping'!$A$5:$E$142,3,FALSE))</f>
        <v>TBD</v>
      </c>
      <c r="J291" s="35" t="str">
        <f>IF(ISNA(VLOOKUP(LEFT($A291,3),'6. EMS-Omnia mapping'!$A$5:$A$142,5,FALSE)),"TBD",VLOOKUP(LEFT($A291,3),'6. EMS-Omnia mapping'!$A$5:$E$142,5,FALSE))</f>
        <v>TBD</v>
      </c>
      <c r="K291" s="7"/>
      <c r="L291" s="68"/>
    </row>
    <row r="292" spans="1:12">
      <c r="A292" s="68"/>
      <c r="B292" s="69"/>
      <c r="C292" s="69"/>
      <c r="D292" s="69"/>
      <c r="E292" s="68"/>
      <c r="F292" s="82"/>
      <c r="G292" s="9" t="str">
        <f>IF(ISNA(VLOOKUP(LEFT(A292,3),'6. EMS-Omnia mapping'!$A$5:$G$142,7,FALSE)),"TBD",VLOOKUP(LEFT(A292,3),'6. EMS-Omnia mapping'!$A$5:$G$142,7,FALSE))</f>
        <v>TBD</v>
      </c>
      <c r="H292" s="35"/>
      <c r="I292" s="35" t="str">
        <f>IF(ISNA(VLOOKUP(LEFT($A292,3),'6. EMS-Omnia mapping'!$A$5:$A$142,3,FALSE)),"TBD",VLOOKUP(LEFT($A292,3),'6. EMS-Omnia mapping'!$A$5:$E$142,3,FALSE))</f>
        <v>TBD</v>
      </c>
      <c r="J292" s="35" t="str">
        <f>IF(ISNA(VLOOKUP(LEFT($A292,3),'6. EMS-Omnia mapping'!$A$5:$A$142,5,FALSE)),"TBD",VLOOKUP(LEFT($A292,3),'6. EMS-Omnia mapping'!$A$5:$E$142,5,FALSE))</f>
        <v>TBD</v>
      </c>
      <c r="K292" s="7"/>
      <c r="L292" s="68"/>
    </row>
    <row r="293" spans="1:12">
      <c r="A293" s="68"/>
      <c r="B293" s="69"/>
      <c r="C293" s="69"/>
      <c r="D293" s="69"/>
      <c r="E293" s="68"/>
      <c r="F293" s="82"/>
      <c r="G293" s="9" t="str">
        <f>IF(ISNA(VLOOKUP(LEFT(A293,3),'6. EMS-Omnia mapping'!$A$5:$G$142,7,FALSE)),"TBD",VLOOKUP(LEFT(A293,3),'6. EMS-Omnia mapping'!$A$5:$G$142,7,FALSE))</f>
        <v>TBD</v>
      </c>
      <c r="H293" s="35"/>
      <c r="I293" s="35" t="str">
        <f>IF(ISNA(VLOOKUP(LEFT($A293,3),'6. EMS-Omnia mapping'!$A$5:$A$142,3,FALSE)),"TBD",VLOOKUP(LEFT($A293,3),'6. EMS-Omnia mapping'!$A$5:$E$142,3,FALSE))</f>
        <v>TBD</v>
      </c>
      <c r="J293" s="35" t="str">
        <f>IF(ISNA(VLOOKUP(LEFT($A293,3),'6. EMS-Omnia mapping'!$A$5:$A$142,5,FALSE)),"TBD",VLOOKUP(LEFT($A293,3),'6. EMS-Omnia mapping'!$A$5:$E$142,5,FALSE))</f>
        <v>TBD</v>
      </c>
      <c r="K293" s="7"/>
      <c r="L293" s="68"/>
    </row>
    <row r="294" spans="1:12">
      <c r="A294" s="68"/>
      <c r="B294" s="69"/>
      <c r="C294" s="69"/>
      <c r="D294" s="69"/>
      <c r="E294" s="68"/>
      <c r="F294" s="82"/>
      <c r="G294" s="9" t="str">
        <f>IF(ISNA(VLOOKUP(LEFT(A294,3),'6. EMS-Omnia mapping'!$A$5:$G$142,7,FALSE)),"TBD",VLOOKUP(LEFT(A294,3),'6. EMS-Omnia mapping'!$A$5:$G$142,7,FALSE))</f>
        <v>TBD</v>
      </c>
      <c r="H294" s="35"/>
      <c r="I294" s="35" t="str">
        <f>IF(ISNA(VLOOKUP(LEFT($A294,3),'6. EMS-Omnia mapping'!$A$5:$A$142,3,FALSE)),"TBD",VLOOKUP(LEFT($A294,3),'6. EMS-Omnia mapping'!$A$5:$E$142,3,FALSE))</f>
        <v>TBD</v>
      </c>
      <c r="J294" s="35" t="str">
        <f>IF(ISNA(VLOOKUP(LEFT($A294,3),'6. EMS-Omnia mapping'!$A$5:$A$142,5,FALSE)),"TBD",VLOOKUP(LEFT($A294,3),'6. EMS-Omnia mapping'!$A$5:$E$142,5,FALSE))</f>
        <v>TBD</v>
      </c>
      <c r="K294" s="7"/>
      <c r="L294" s="68"/>
    </row>
    <row r="295" spans="1:12">
      <c r="A295" s="68"/>
      <c r="B295" s="69"/>
      <c r="C295" s="69"/>
      <c r="D295" s="69"/>
      <c r="E295" s="68"/>
      <c r="F295" s="82"/>
      <c r="G295" s="9" t="str">
        <f>IF(ISNA(VLOOKUP(LEFT(A295,3),'6. EMS-Omnia mapping'!$A$5:$G$142,7,FALSE)),"TBD",VLOOKUP(LEFT(A295,3),'6. EMS-Omnia mapping'!$A$5:$G$142,7,FALSE))</f>
        <v>TBD</v>
      </c>
      <c r="H295" s="35"/>
      <c r="I295" s="35" t="str">
        <f>IF(ISNA(VLOOKUP(LEFT($A295,3),'6. EMS-Omnia mapping'!$A$5:$A$142,3,FALSE)),"TBD",VLOOKUP(LEFT($A295,3),'6. EMS-Omnia mapping'!$A$5:$E$142,3,FALSE))</f>
        <v>TBD</v>
      </c>
      <c r="J295" s="35" t="str">
        <f>IF(ISNA(VLOOKUP(LEFT($A295,3),'6. EMS-Omnia mapping'!$A$5:$A$142,5,FALSE)),"TBD",VLOOKUP(LEFT($A295,3),'6. EMS-Omnia mapping'!$A$5:$E$142,5,FALSE))</f>
        <v>TBD</v>
      </c>
      <c r="K295" s="7"/>
      <c r="L295" s="68"/>
    </row>
    <row r="296" spans="1:12">
      <c r="A296" s="68"/>
      <c r="B296" s="69"/>
      <c r="C296" s="69"/>
      <c r="D296" s="69"/>
      <c r="E296" s="68"/>
      <c r="F296" s="82"/>
      <c r="G296" s="9" t="str">
        <f>IF(ISNA(VLOOKUP(LEFT(A296,3),'6. EMS-Omnia mapping'!$A$5:$G$142,7,FALSE)),"TBD",VLOOKUP(LEFT(A296,3),'6. EMS-Omnia mapping'!$A$5:$G$142,7,FALSE))</f>
        <v>TBD</v>
      </c>
      <c r="H296" s="35"/>
      <c r="I296" s="35" t="str">
        <f>IF(ISNA(VLOOKUP(LEFT($A296,3),'6. EMS-Omnia mapping'!$A$5:$A$142,3,FALSE)),"TBD",VLOOKUP(LEFT($A296,3),'6. EMS-Omnia mapping'!$A$5:$E$142,3,FALSE))</f>
        <v>TBD</v>
      </c>
      <c r="J296" s="35" t="str">
        <f>IF(ISNA(VLOOKUP(LEFT($A296,3),'6. EMS-Omnia mapping'!$A$5:$A$142,5,FALSE)),"TBD",VLOOKUP(LEFT($A296,3),'6. EMS-Omnia mapping'!$A$5:$E$142,5,FALSE))</f>
        <v>TBD</v>
      </c>
      <c r="K296" s="7"/>
      <c r="L296" s="68"/>
    </row>
    <row r="297" spans="1:12">
      <c r="A297" s="68"/>
      <c r="B297" s="69"/>
      <c r="C297" s="69"/>
      <c r="D297" s="69"/>
      <c r="E297" s="68"/>
      <c r="F297" s="82"/>
      <c r="G297" s="9" t="str">
        <f>IF(ISNA(VLOOKUP(LEFT(A297,3),'6. EMS-Omnia mapping'!$A$5:$G$142,7,FALSE)),"TBD",VLOOKUP(LEFT(A297,3),'6. EMS-Omnia mapping'!$A$5:$G$142,7,FALSE))</f>
        <v>TBD</v>
      </c>
      <c r="H297" s="35"/>
      <c r="I297" s="35" t="str">
        <f>IF(ISNA(VLOOKUP(LEFT($A297,3),'6. EMS-Omnia mapping'!$A$5:$A$142,3,FALSE)),"TBD",VLOOKUP(LEFT($A297,3),'6. EMS-Omnia mapping'!$A$5:$E$142,3,FALSE))</f>
        <v>TBD</v>
      </c>
      <c r="J297" s="35" t="str">
        <f>IF(ISNA(VLOOKUP(LEFT($A297,3),'6. EMS-Omnia mapping'!$A$5:$A$142,5,FALSE)),"TBD",VLOOKUP(LEFT($A297,3),'6. EMS-Omnia mapping'!$A$5:$E$142,5,FALSE))</f>
        <v>TBD</v>
      </c>
      <c r="K297" s="7"/>
      <c r="L297" s="68"/>
    </row>
    <row r="298" spans="1:12">
      <c r="A298" s="68"/>
      <c r="B298" s="69"/>
      <c r="C298" s="69"/>
      <c r="D298" s="69"/>
      <c r="E298" s="68"/>
      <c r="F298" s="82"/>
      <c r="G298" s="9" t="str">
        <f>IF(ISNA(VLOOKUP(LEFT(A298,3),'6. EMS-Omnia mapping'!$A$5:$G$142,7,FALSE)),"TBD",VLOOKUP(LEFT(A298,3),'6. EMS-Omnia mapping'!$A$5:$G$142,7,FALSE))</f>
        <v>TBD</v>
      </c>
      <c r="H298" s="35"/>
      <c r="I298" s="35" t="str">
        <f>IF(ISNA(VLOOKUP(LEFT($A298,3),'6. EMS-Omnia mapping'!$A$5:$A$142,3,FALSE)),"TBD",VLOOKUP(LEFT($A298,3),'6. EMS-Omnia mapping'!$A$5:$E$142,3,FALSE))</f>
        <v>TBD</v>
      </c>
      <c r="J298" s="35" t="str">
        <f>IF(ISNA(VLOOKUP(LEFT($A298,3),'6. EMS-Omnia mapping'!$A$5:$A$142,5,FALSE)),"TBD",VLOOKUP(LEFT($A298,3),'6. EMS-Omnia mapping'!$A$5:$E$142,5,FALSE))</f>
        <v>TBD</v>
      </c>
      <c r="K298" s="7"/>
      <c r="L298" s="68"/>
    </row>
    <row r="299" spans="1:12">
      <c r="A299" s="68"/>
      <c r="B299" s="69"/>
      <c r="C299" s="69"/>
      <c r="D299" s="69"/>
      <c r="E299" s="68"/>
      <c r="F299" s="82"/>
      <c r="G299" s="9" t="str">
        <f>IF(ISNA(VLOOKUP(LEFT(A299,3),'6. EMS-Omnia mapping'!$A$5:$G$142,7,FALSE)),"TBD",VLOOKUP(LEFT(A299,3),'6. EMS-Omnia mapping'!$A$5:$G$142,7,FALSE))</f>
        <v>TBD</v>
      </c>
      <c r="H299" s="35"/>
      <c r="I299" s="35" t="str">
        <f>IF(ISNA(VLOOKUP(LEFT($A299,3),'6. EMS-Omnia mapping'!$A$5:$A$142,3,FALSE)),"TBD",VLOOKUP(LEFT($A299,3),'6. EMS-Omnia mapping'!$A$5:$E$142,3,FALSE))</f>
        <v>TBD</v>
      </c>
      <c r="J299" s="35" t="str">
        <f>IF(ISNA(VLOOKUP(LEFT($A299,3),'6. EMS-Omnia mapping'!$A$5:$A$142,5,FALSE)),"TBD",VLOOKUP(LEFT($A299,3),'6. EMS-Omnia mapping'!$A$5:$E$142,5,FALSE))</f>
        <v>TBD</v>
      </c>
      <c r="K299" s="7"/>
      <c r="L299" s="68"/>
    </row>
    <row r="300" spans="1:12">
      <c r="A300" s="68"/>
      <c r="B300" s="69"/>
      <c r="C300" s="69"/>
      <c r="D300" s="69"/>
      <c r="E300" s="68"/>
      <c r="F300" s="82"/>
      <c r="G300" s="9" t="str">
        <f>IF(ISNA(VLOOKUP(LEFT(A300,3),'6. EMS-Omnia mapping'!$A$5:$G$142,7,FALSE)),"TBD",VLOOKUP(LEFT(A300,3),'6. EMS-Omnia mapping'!$A$5:$G$142,7,FALSE))</f>
        <v>TBD</v>
      </c>
      <c r="H300" s="35"/>
      <c r="I300" s="35" t="str">
        <f>IF(ISNA(VLOOKUP(LEFT($A300,3),'6. EMS-Omnia mapping'!$A$5:$A$142,3,FALSE)),"TBD",VLOOKUP(LEFT($A300,3),'6. EMS-Omnia mapping'!$A$5:$E$142,3,FALSE))</f>
        <v>TBD</v>
      </c>
      <c r="J300" s="35" t="str">
        <f>IF(ISNA(VLOOKUP(LEFT($A300,3),'6. EMS-Omnia mapping'!$A$5:$A$142,5,FALSE)),"TBD",VLOOKUP(LEFT($A300,3),'6. EMS-Omnia mapping'!$A$5:$E$142,5,FALSE))</f>
        <v>TBD</v>
      </c>
      <c r="K300" s="7"/>
      <c r="L300" s="68"/>
    </row>
    <row r="301" spans="1:12">
      <c r="A301" s="68"/>
      <c r="B301" s="69"/>
      <c r="C301" s="69"/>
      <c r="D301" s="69"/>
      <c r="E301" s="68"/>
      <c r="F301" s="82"/>
      <c r="G301" s="9" t="str">
        <f>IF(ISNA(VLOOKUP(LEFT(A301,3),'6. EMS-Omnia mapping'!$A$5:$G$142,7,FALSE)),"TBD",VLOOKUP(LEFT(A301,3),'6. EMS-Omnia mapping'!$A$5:$G$142,7,FALSE))</f>
        <v>TBD</v>
      </c>
      <c r="H301" s="35"/>
      <c r="I301" s="35" t="str">
        <f>IF(ISNA(VLOOKUP(LEFT($A301,3),'6. EMS-Omnia mapping'!$A$5:$A$142,3,FALSE)),"TBD",VLOOKUP(LEFT($A301,3),'6. EMS-Omnia mapping'!$A$5:$E$142,3,FALSE))</f>
        <v>TBD</v>
      </c>
      <c r="J301" s="35" t="str">
        <f>IF(ISNA(VLOOKUP(LEFT($A301,3),'6. EMS-Omnia mapping'!$A$5:$A$142,5,FALSE)),"TBD",VLOOKUP(LEFT($A301,3),'6. EMS-Omnia mapping'!$A$5:$E$142,5,FALSE))</f>
        <v>TBD</v>
      </c>
      <c r="K301" s="7"/>
      <c r="L301" s="68"/>
    </row>
    <row r="302" spans="1:12">
      <c r="A302" s="68"/>
      <c r="B302" s="69"/>
      <c r="C302" s="69"/>
      <c r="D302" s="69"/>
      <c r="E302" s="68"/>
      <c r="F302" s="82"/>
      <c r="G302" s="9" t="str">
        <f>IF(ISNA(VLOOKUP(LEFT(A302,3),'6. EMS-Omnia mapping'!$A$5:$G$142,7,FALSE)),"TBD",VLOOKUP(LEFT(A302,3),'6. EMS-Omnia mapping'!$A$5:$G$142,7,FALSE))</f>
        <v>TBD</v>
      </c>
      <c r="H302" s="35"/>
      <c r="I302" s="35" t="str">
        <f>IF(ISNA(VLOOKUP(LEFT($A302,3),'6. EMS-Omnia mapping'!$A$5:$A$142,3,FALSE)),"TBD",VLOOKUP(LEFT($A302,3),'6. EMS-Omnia mapping'!$A$5:$E$142,3,FALSE))</f>
        <v>TBD</v>
      </c>
      <c r="J302" s="35" t="str">
        <f>IF(ISNA(VLOOKUP(LEFT($A302,3),'6. EMS-Omnia mapping'!$A$5:$A$142,5,FALSE)),"TBD",VLOOKUP(LEFT($A302,3),'6. EMS-Omnia mapping'!$A$5:$E$142,5,FALSE))</f>
        <v>TBD</v>
      </c>
      <c r="K302" s="7"/>
      <c r="L302" s="68"/>
    </row>
    <row r="303" spans="1:12">
      <c r="A303" s="68"/>
      <c r="B303" s="69"/>
      <c r="C303" s="69"/>
      <c r="D303" s="69"/>
      <c r="E303" s="68"/>
      <c r="F303" s="82"/>
      <c r="G303" s="9" t="str">
        <f>IF(ISNA(VLOOKUP(LEFT(A303,3),'6. EMS-Omnia mapping'!$A$5:$G$142,7,FALSE)),"TBD",VLOOKUP(LEFT(A303,3),'6. EMS-Omnia mapping'!$A$5:$G$142,7,FALSE))</f>
        <v>TBD</v>
      </c>
      <c r="H303" s="35"/>
      <c r="I303" s="35" t="str">
        <f>IF(ISNA(VLOOKUP(LEFT($A303,3),'6. EMS-Omnia mapping'!$A$5:$A$142,3,FALSE)),"TBD",VLOOKUP(LEFT($A303,3),'6. EMS-Omnia mapping'!$A$5:$E$142,3,FALSE))</f>
        <v>TBD</v>
      </c>
      <c r="J303" s="35" t="str">
        <f>IF(ISNA(VLOOKUP(LEFT($A303,3),'6. EMS-Omnia mapping'!$A$5:$A$142,5,FALSE)),"TBD",VLOOKUP(LEFT($A303,3),'6. EMS-Omnia mapping'!$A$5:$E$142,5,FALSE))</f>
        <v>TBD</v>
      </c>
      <c r="K303" s="7"/>
      <c r="L303" s="68"/>
    </row>
    <row r="304" spans="1:12">
      <c r="A304" s="68"/>
      <c r="B304" s="69"/>
      <c r="C304" s="69"/>
      <c r="D304" s="69"/>
      <c r="E304" s="68"/>
      <c r="F304" s="82"/>
      <c r="G304" s="9" t="str">
        <f>IF(ISNA(VLOOKUP(LEFT(A304,3),'6. EMS-Omnia mapping'!$A$5:$G$142,7,FALSE)),"TBD",VLOOKUP(LEFT(A304,3),'6. EMS-Omnia mapping'!$A$5:$G$142,7,FALSE))</f>
        <v>TBD</v>
      </c>
      <c r="H304" s="35"/>
      <c r="I304" s="35" t="str">
        <f>IF(ISNA(VLOOKUP(LEFT($A304,3),'6. EMS-Omnia mapping'!$A$5:$A$142,3,FALSE)),"TBD",VLOOKUP(LEFT($A304,3),'6. EMS-Omnia mapping'!$A$5:$E$142,3,FALSE))</f>
        <v>TBD</v>
      </c>
      <c r="J304" s="35" t="str">
        <f>IF(ISNA(VLOOKUP(LEFT($A304,3),'6. EMS-Omnia mapping'!$A$5:$A$142,5,FALSE)),"TBD",VLOOKUP(LEFT($A304,3),'6. EMS-Omnia mapping'!$A$5:$E$142,5,FALSE))</f>
        <v>TBD</v>
      </c>
      <c r="K304" s="7"/>
      <c r="L304" s="68"/>
    </row>
    <row r="305" spans="1:12">
      <c r="A305" s="68"/>
      <c r="B305" s="69"/>
      <c r="C305" s="69"/>
      <c r="D305" s="69"/>
      <c r="E305" s="68"/>
      <c r="F305" s="82"/>
      <c r="G305" s="9" t="str">
        <f>IF(ISNA(VLOOKUP(LEFT(A305,3),'6. EMS-Omnia mapping'!$A$5:$G$142,7,FALSE)),"TBD",VLOOKUP(LEFT(A305,3),'6. EMS-Omnia mapping'!$A$5:$G$142,7,FALSE))</f>
        <v>TBD</v>
      </c>
      <c r="H305" s="35"/>
      <c r="I305" s="35" t="str">
        <f>IF(ISNA(VLOOKUP(LEFT($A305,3),'6. EMS-Omnia mapping'!$A$5:$A$142,3,FALSE)),"TBD",VLOOKUP(LEFT($A305,3),'6. EMS-Omnia mapping'!$A$5:$E$142,3,FALSE))</f>
        <v>TBD</v>
      </c>
      <c r="J305" s="35" t="str">
        <f>IF(ISNA(VLOOKUP(LEFT($A305,3),'6. EMS-Omnia mapping'!$A$5:$A$142,5,FALSE)),"TBD",VLOOKUP(LEFT($A305,3),'6. EMS-Omnia mapping'!$A$5:$E$142,5,FALSE))</f>
        <v>TBD</v>
      </c>
      <c r="K305" s="7"/>
      <c r="L305" s="68"/>
    </row>
    <row r="306" spans="1:12">
      <c r="A306" s="68"/>
      <c r="B306" s="69"/>
      <c r="C306" s="69"/>
      <c r="D306" s="69"/>
      <c r="E306" s="68"/>
      <c r="F306" s="82"/>
      <c r="G306" s="9" t="str">
        <f>IF(ISNA(VLOOKUP(LEFT(A306,3),'6. EMS-Omnia mapping'!$A$5:$G$142,7,FALSE)),"TBD",VLOOKUP(LEFT(A306,3),'6. EMS-Omnia mapping'!$A$5:$G$142,7,FALSE))</f>
        <v>TBD</v>
      </c>
      <c r="H306" s="35"/>
      <c r="I306" s="35" t="str">
        <f>IF(ISNA(VLOOKUP(LEFT($A306,3),'6. EMS-Omnia mapping'!$A$5:$A$142,3,FALSE)),"TBD",VLOOKUP(LEFT($A306,3),'6. EMS-Omnia mapping'!$A$5:$E$142,3,FALSE))</f>
        <v>TBD</v>
      </c>
      <c r="J306" s="35" t="str">
        <f>IF(ISNA(VLOOKUP(LEFT($A306,3),'6. EMS-Omnia mapping'!$A$5:$A$142,5,FALSE)),"TBD",VLOOKUP(LEFT($A306,3),'6. EMS-Omnia mapping'!$A$5:$E$142,5,FALSE))</f>
        <v>TBD</v>
      </c>
      <c r="K306" s="7"/>
      <c r="L306" s="68"/>
    </row>
    <row r="307" spans="1:12">
      <c r="A307" s="68"/>
      <c r="B307" s="69"/>
      <c r="C307" s="69"/>
      <c r="D307" s="69"/>
      <c r="E307" s="68"/>
      <c r="F307" s="82"/>
      <c r="G307" s="9" t="str">
        <f>IF(ISNA(VLOOKUP(LEFT(A307,3),'6. EMS-Omnia mapping'!$A$5:$G$142,7,FALSE)),"TBD",VLOOKUP(LEFT(A307,3),'6. EMS-Omnia mapping'!$A$5:$G$142,7,FALSE))</f>
        <v>TBD</v>
      </c>
      <c r="H307" s="35"/>
      <c r="I307" s="35" t="str">
        <f>IF(ISNA(VLOOKUP(LEFT($A307,3),'6. EMS-Omnia mapping'!$A$5:$A$142,3,FALSE)),"TBD",VLOOKUP(LEFT($A307,3),'6. EMS-Omnia mapping'!$A$5:$E$142,3,FALSE))</f>
        <v>TBD</v>
      </c>
      <c r="J307" s="35" t="str">
        <f>IF(ISNA(VLOOKUP(LEFT($A307,3),'6. EMS-Omnia mapping'!$A$5:$A$142,5,FALSE)),"TBD",VLOOKUP(LEFT($A307,3),'6. EMS-Omnia mapping'!$A$5:$E$142,5,FALSE))</f>
        <v>TBD</v>
      </c>
      <c r="K307" s="7"/>
      <c r="L307" s="68"/>
    </row>
    <row r="308" spans="1:12">
      <c r="A308" s="68"/>
      <c r="B308" s="69"/>
      <c r="C308" s="69"/>
      <c r="D308" s="69"/>
      <c r="E308" s="68"/>
      <c r="F308" s="82"/>
      <c r="G308" s="9" t="str">
        <f>IF(ISNA(VLOOKUP(LEFT(A308,3),'6. EMS-Omnia mapping'!$A$5:$G$142,7,FALSE)),"TBD",VLOOKUP(LEFT(A308,3),'6. EMS-Omnia mapping'!$A$5:$G$142,7,FALSE))</f>
        <v>TBD</v>
      </c>
      <c r="H308" s="35"/>
      <c r="I308" s="35" t="str">
        <f>IF(ISNA(VLOOKUP(LEFT($A308,3),'6. EMS-Omnia mapping'!$A$5:$A$142,3,FALSE)),"TBD",VLOOKUP(LEFT($A308,3),'6. EMS-Omnia mapping'!$A$5:$E$142,3,FALSE))</f>
        <v>TBD</v>
      </c>
      <c r="J308" s="35" t="str">
        <f>IF(ISNA(VLOOKUP(LEFT($A308,3),'6. EMS-Omnia mapping'!$A$5:$A$142,5,FALSE)),"TBD",VLOOKUP(LEFT($A308,3),'6. EMS-Omnia mapping'!$A$5:$E$142,5,FALSE))</f>
        <v>TBD</v>
      </c>
      <c r="K308" s="7"/>
      <c r="L308" s="68"/>
    </row>
    <row r="309" spans="1:12">
      <c r="A309" s="68"/>
      <c r="B309" s="69"/>
      <c r="C309" s="69"/>
      <c r="D309" s="69"/>
      <c r="E309" s="68"/>
      <c r="F309" s="82"/>
      <c r="G309" s="9" t="str">
        <f>IF(ISNA(VLOOKUP(LEFT(A309,3),'6. EMS-Omnia mapping'!$A$5:$G$142,7,FALSE)),"TBD",VLOOKUP(LEFT(A309,3),'6. EMS-Omnia mapping'!$A$5:$G$142,7,FALSE))</f>
        <v>TBD</v>
      </c>
      <c r="H309" s="35"/>
      <c r="I309" s="35" t="str">
        <f>IF(ISNA(VLOOKUP(LEFT($A309,3),'6. EMS-Omnia mapping'!$A$5:$A$142,3,FALSE)),"TBD",VLOOKUP(LEFT($A309,3),'6. EMS-Omnia mapping'!$A$5:$E$142,3,FALSE))</f>
        <v>TBD</v>
      </c>
      <c r="J309" s="35" t="str">
        <f>IF(ISNA(VLOOKUP(LEFT($A309,3),'6. EMS-Omnia mapping'!$A$5:$A$142,5,FALSE)),"TBD",VLOOKUP(LEFT($A309,3),'6. EMS-Omnia mapping'!$A$5:$E$142,5,FALSE))</f>
        <v>TBD</v>
      </c>
      <c r="K309" s="7"/>
      <c r="L309" s="68"/>
    </row>
    <row r="310" spans="1:12">
      <c r="A310" s="68"/>
      <c r="B310" s="69"/>
      <c r="C310" s="69"/>
      <c r="D310" s="69"/>
      <c r="E310" s="68"/>
      <c r="F310" s="82"/>
      <c r="G310" s="9" t="str">
        <f>IF(ISNA(VLOOKUP(LEFT(A310,3),'6. EMS-Omnia mapping'!$A$5:$G$142,7,FALSE)),"TBD",VLOOKUP(LEFT(A310,3),'6. EMS-Omnia mapping'!$A$5:$G$142,7,FALSE))</f>
        <v>TBD</v>
      </c>
      <c r="H310" s="35"/>
      <c r="I310" s="35" t="str">
        <f>IF(ISNA(VLOOKUP(LEFT($A310,3),'6. EMS-Omnia mapping'!$A$5:$A$142,3,FALSE)),"TBD",VLOOKUP(LEFT($A310,3),'6. EMS-Omnia mapping'!$A$5:$E$142,3,FALSE))</f>
        <v>TBD</v>
      </c>
      <c r="J310" s="35" t="str">
        <f>IF(ISNA(VLOOKUP(LEFT($A310,3),'6. EMS-Omnia mapping'!$A$5:$A$142,5,FALSE)),"TBD",VLOOKUP(LEFT($A310,3),'6. EMS-Omnia mapping'!$A$5:$E$142,5,FALSE))</f>
        <v>TBD</v>
      </c>
      <c r="K310" s="7"/>
      <c r="L310" s="68"/>
    </row>
    <row r="311" spans="1:12">
      <c r="A311" s="68"/>
      <c r="B311" s="69"/>
      <c r="C311" s="69"/>
      <c r="D311" s="69"/>
      <c r="E311" s="68"/>
      <c r="F311" s="82"/>
      <c r="G311" s="9" t="str">
        <f>IF(ISNA(VLOOKUP(LEFT(A311,3),'6. EMS-Omnia mapping'!$A$5:$G$142,7,FALSE)),"TBD",VLOOKUP(LEFT(A311,3),'6. EMS-Omnia mapping'!$A$5:$G$142,7,FALSE))</f>
        <v>TBD</v>
      </c>
      <c r="H311" s="35"/>
      <c r="I311" s="35" t="str">
        <f>IF(ISNA(VLOOKUP(LEFT($A311,3),'6. EMS-Omnia mapping'!$A$5:$A$142,3,FALSE)),"TBD",VLOOKUP(LEFT($A311,3),'6. EMS-Omnia mapping'!$A$5:$E$142,3,FALSE))</f>
        <v>TBD</v>
      </c>
      <c r="J311" s="35" t="str">
        <f>IF(ISNA(VLOOKUP(LEFT($A311,3),'6. EMS-Omnia mapping'!$A$5:$A$142,5,FALSE)),"TBD",VLOOKUP(LEFT($A311,3),'6. EMS-Omnia mapping'!$A$5:$E$142,5,FALSE))</f>
        <v>TBD</v>
      </c>
      <c r="K311" s="7"/>
      <c r="L311" s="68"/>
    </row>
    <row r="312" spans="1:12">
      <c r="A312" s="68"/>
      <c r="B312" s="69"/>
      <c r="C312" s="69"/>
      <c r="D312" s="69"/>
      <c r="E312" s="68"/>
      <c r="F312" s="82"/>
      <c r="G312" s="9" t="str">
        <f>IF(ISNA(VLOOKUP(LEFT(A312,3),'6. EMS-Omnia mapping'!$A$5:$G$142,7,FALSE)),"TBD",VLOOKUP(LEFT(A312,3),'6. EMS-Omnia mapping'!$A$5:$G$142,7,FALSE))</f>
        <v>TBD</v>
      </c>
      <c r="H312" s="35"/>
      <c r="I312" s="35" t="str">
        <f>IF(ISNA(VLOOKUP(LEFT($A312,3),'6. EMS-Omnia mapping'!$A$5:$A$142,3,FALSE)),"TBD",VLOOKUP(LEFT($A312,3),'6. EMS-Omnia mapping'!$A$5:$E$142,3,FALSE))</f>
        <v>TBD</v>
      </c>
      <c r="J312" s="35" t="str">
        <f>IF(ISNA(VLOOKUP(LEFT($A312,3),'6. EMS-Omnia mapping'!$A$5:$A$142,5,FALSE)),"TBD",VLOOKUP(LEFT($A312,3),'6. EMS-Omnia mapping'!$A$5:$E$142,5,FALSE))</f>
        <v>TBD</v>
      </c>
      <c r="K312" s="7"/>
      <c r="L312" s="68"/>
    </row>
    <row r="313" spans="1:12">
      <c r="A313" s="68"/>
      <c r="B313" s="69"/>
      <c r="C313" s="69"/>
      <c r="D313" s="69"/>
      <c r="E313" s="68"/>
      <c r="F313" s="82"/>
      <c r="G313" s="9" t="str">
        <f>IF(ISNA(VLOOKUP(LEFT(A313,3),'6. EMS-Omnia mapping'!$A$5:$G$142,7,FALSE)),"TBD",VLOOKUP(LEFT(A313,3),'6. EMS-Omnia mapping'!$A$5:$G$142,7,FALSE))</f>
        <v>TBD</v>
      </c>
      <c r="H313" s="35"/>
      <c r="I313" s="35" t="str">
        <f>IF(ISNA(VLOOKUP(LEFT($A313,3),'6. EMS-Omnia mapping'!$A$5:$A$142,3,FALSE)),"TBD",VLOOKUP(LEFT($A313,3),'6. EMS-Omnia mapping'!$A$5:$E$142,3,FALSE))</f>
        <v>TBD</v>
      </c>
      <c r="J313" s="35" t="str">
        <f>IF(ISNA(VLOOKUP(LEFT($A313,3),'6. EMS-Omnia mapping'!$A$5:$A$142,5,FALSE)),"TBD",VLOOKUP(LEFT($A313,3),'6. EMS-Omnia mapping'!$A$5:$E$142,5,FALSE))</f>
        <v>TBD</v>
      </c>
      <c r="K313" s="7"/>
      <c r="L313" s="68"/>
    </row>
    <row r="314" spans="1:12">
      <c r="A314" s="68"/>
      <c r="B314" s="69"/>
      <c r="C314" s="69"/>
      <c r="D314" s="69"/>
      <c r="E314" s="68"/>
      <c r="F314" s="82"/>
      <c r="G314" s="9" t="str">
        <f>IF(ISNA(VLOOKUP(LEFT(A314,3),'6. EMS-Omnia mapping'!$A$5:$G$142,7,FALSE)),"TBD",VLOOKUP(LEFT(A314,3),'6. EMS-Omnia mapping'!$A$5:$G$142,7,FALSE))</f>
        <v>TBD</v>
      </c>
      <c r="H314" s="35"/>
      <c r="I314" s="35" t="str">
        <f>IF(ISNA(VLOOKUP(LEFT($A314,3),'6. EMS-Omnia mapping'!$A$5:$A$142,3,FALSE)),"TBD",VLOOKUP(LEFT($A314,3),'6. EMS-Omnia mapping'!$A$5:$E$142,3,FALSE))</f>
        <v>TBD</v>
      </c>
      <c r="J314" s="35" t="str">
        <f>IF(ISNA(VLOOKUP(LEFT($A314,3),'6. EMS-Omnia mapping'!$A$5:$A$142,5,FALSE)),"TBD",VLOOKUP(LEFT($A314,3),'6. EMS-Omnia mapping'!$A$5:$E$142,5,FALSE))</f>
        <v>TBD</v>
      </c>
      <c r="K314" s="7"/>
      <c r="L314" s="68"/>
    </row>
    <row r="315" spans="1:12">
      <c r="A315" s="68"/>
      <c r="B315" s="69"/>
      <c r="C315" s="69"/>
      <c r="D315" s="69"/>
      <c r="E315" s="68"/>
      <c r="F315" s="82"/>
      <c r="G315" s="9" t="str">
        <f>IF(ISNA(VLOOKUP(LEFT(A315,3),'6. EMS-Omnia mapping'!$A$5:$G$142,7,FALSE)),"TBD",VLOOKUP(LEFT(A315,3),'6. EMS-Omnia mapping'!$A$5:$G$142,7,FALSE))</f>
        <v>TBD</v>
      </c>
      <c r="H315" s="35"/>
      <c r="I315" s="35" t="str">
        <f>IF(ISNA(VLOOKUP(LEFT($A315,3),'6. EMS-Omnia mapping'!$A$5:$A$142,3,FALSE)),"TBD",VLOOKUP(LEFT($A315,3),'6. EMS-Omnia mapping'!$A$5:$E$142,3,FALSE))</f>
        <v>TBD</v>
      </c>
      <c r="J315" s="35" t="str">
        <f>IF(ISNA(VLOOKUP(LEFT($A315,3),'6. EMS-Omnia mapping'!$A$5:$A$142,5,FALSE)),"TBD",VLOOKUP(LEFT($A315,3),'6. EMS-Omnia mapping'!$A$5:$E$142,5,FALSE))</f>
        <v>TBD</v>
      </c>
      <c r="K315" s="7"/>
      <c r="L315" s="68"/>
    </row>
    <row r="316" spans="1:12">
      <c r="A316" s="68"/>
      <c r="B316" s="69"/>
      <c r="C316" s="69"/>
      <c r="D316" s="69"/>
      <c r="E316" s="68"/>
      <c r="F316" s="82"/>
      <c r="G316" s="9" t="str">
        <f>IF(ISNA(VLOOKUP(LEFT(A316,3),'6. EMS-Omnia mapping'!$A$5:$G$142,7,FALSE)),"TBD",VLOOKUP(LEFT(A316,3),'6. EMS-Omnia mapping'!$A$5:$G$142,7,FALSE))</f>
        <v>TBD</v>
      </c>
      <c r="H316" s="35"/>
      <c r="I316" s="35" t="str">
        <f>IF(ISNA(VLOOKUP(LEFT($A316,3),'6. EMS-Omnia mapping'!$A$5:$A$142,3,FALSE)),"TBD",VLOOKUP(LEFT($A316,3),'6. EMS-Omnia mapping'!$A$5:$E$142,3,FALSE))</f>
        <v>TBD</v>
      </c>
      <c r="J316" s="35" t="str">
        <f>IF(ISNA(VLOOKUP(LEFT($A316,3),'6. EMS-Omnia mapping'!$A$5:$A$142,5,FALSE)),"TBD",VLOOKUP(LEFT($A316,3),'6. EMS-Omnia mapping'!$A$5:$E$142,5,FALSE))</f>
        <v>TBD</v>
      </c>
      <c r="K316" s="7"/>
      <c r="L316" s="68"/>
    </row>
    <row r="317" spans="1:12">
      <c r="A317" s="68"/>
      <c r="B317" s="69"/>
      <c r="C317" s="69"/>
      <c r="D317" s="69"/>
      <c r="E317" s="68"/>
      <c r="F317" s="82"/>
      <c r="G317" s="9" t="str">
        <f>IF(ISNA(VLOOKUP(LEFT(A317,3),'6. EMS-Omnia mapping'!$A$5:$G$142,7,FALSE)),"TBD",VLOOKUP(LEFT(A317,3),'6. EMS-Omnia mapping'!$A$5:$G$142,7,FALSE))</f>
        <v>TBD</v>
      </c>
      <c r="H317" s="35"/>
      <c r="I317" s="35" t="str">
        <f>IF(ISNA(VLOOKUP(LEFT($A317,3),'6. EMS-Omnia mapping'!$A$5:$A$142,3,FALSE)),"TBD",VLOOKUP(LEFT($A317,3),'6. EMS-Omnia mapping'!$A$5:$E$142,3,FALSE))</f>
        <v>TBD</v>
      </c>
      <c r="J317" s="35" t="str">
        <f>IF(ISNA(VLOOKUP(LEFT($A317,3),'6. EMS-Omnia mapping'!$A$5:$A$142,5,FALSE)),"TBD",VLOOKUP(LEFT($A317,3),'6. EMS-Omnia mapping'!$A$5:$E$142,5,FALSE))</f>
        <v>TBD</v>
      </c>
      <c r="K317" s="7"/>
      <c r="L317" s="68"/>
    </row>
    <row r="318" spans="1:12">
      <c r="A318" s="68"/>
      <c r="B318" s="69"/>
      <c r="C318" s="69"/>
      <c r="D318" s="69"/>
      <c r="E318" s="68"/>
      <c r="F318" s="82"/>
      <c r="G318" s="9" t="str">
        <f>IF(ISNA(VLOOKUP(LEFT(A318,3),'6. EMS-Omnia mapping'!$A$5:$G$142,7,FALSE)),"TBD",VLOOKUP(LEFT(A318,3),'6. EMS-Omnia mapping'!$A$5:$G$142,7,FALSE))</f>
        <v>TBD</v>
      </c>
      <c r="H318" s="35"/>
      <c r="I318" s="35" t="str">
        <f>IF(ISNA(VLOOKUP(LEFT($A318,3),'6. EMS-Omnia mapping'!$A$5:$A$142,3,FALSE)),"TBD",VLOOKUP(LEFT($A318,3),'6. EMS-Omnia mapping'!$A$5:$E$142,3,FALSE))</f>
        <v>TBD</v>
      </c>
      <c r="J318" s="35" t="str">
        <f>IF(ISNA(VLOOKUP(LEFT($A318,3),'6. EMS-Omnia mapping'!$A$5:$A$142,5,FALSE)),"TBD",VLOOKUP(LEFT($A318,3),'6. EMS-Omnia mapping'!$A$5:$E$142,5,FALSE))</f>
        <v>TBD</v>
      </c>
      <c r="K318" s="7"/>
      <c r="L318" s="68"/>
    </row>
    <row r="319" spans="1:12">
      <c r="A319" s="68"/>
      <c r="B319" s="69"/>
      <c r="C319" s="69"/>
      <c r="D319" s="69"/>
      <c r="E319" s="68"/>
      <c r="F319" s="82"/>
      <c r="G319" s="9" t="str">
        <f>IF(ISNA(VLOOKUP(LEFT(A319,3),'6. EMS-Omnia mapping'!$A$5:$G$142,7,FALSE)),"TBD",VLOOKUP(LEFT(A319,3),'6. EMS-Omnia mapping'!$A$5:$G$142,7,FALSE))</f>
        <v>TBD</v>
      </c>
      <c r="H319" s="35"/>
      <c r="I319" s="35" t="str">
        <f>IF(ISNA(VLOOKUP(LEFT($A319,3),'6. EMS-Omnia mapping'!$A$5:$A$142,3,FALSE)),"TBD",VLOOKUP(LEFT($A319,3),'6. EMS-Omnia mapping'!$A$5:$E$142,3,FALSE))</f>
        <v>TBD</v>
      </c>
      <c r="J319" s="35" t="str">
        <f>IF(ISNA(VLOOKUP(LEFT($A319,3),'6. EMS-Omnia mapping'!$A$5:$A$142,5,FALSE)),"TBD",VLOOKUP(LEFT($A319,3),'6. EMS-Omnia mapping'!$A$5:$E$142,5,FALSE))</f>
        <v>TBD</v>
      </c>
      <c r="K319" s="7"/>
      <c r="L319" s="68"/>
    </row>
    <row r="320" spans="1:12">
      <c r="A320" s="68"/>
      <c r="B320" s="69"/>
      <c r="C320" s="69"/>
      <c r="D320" s="69"/>
      <c r="E320" s="68"/>
      <c r="F320" s="82"/>
      <c r="G320" s="9" t="str">
        <f>IF(ISNA(VLOOKUP(LEFT(A320,3),'6. EMS-Omnia mapping'!$A$5:$G$142,7,FALSE)),"TBD",VLOOKUP(LEFT(A320,3),'6. EMS-Omnia mapping'!$A$5:$G$142,7,FALSE))</f>
        <v>TBD</v>
      </c>
      <c r="H320" s="35"/>
      <c r="I320" s="35" t="str">
        <f>IF(ISNA(VLOOKUP(LEFT($A320,3),'6. EMS-Omnia mapping'!$A$5:$A$142,3,FALSE)),"TBD",VLOOKUP(LEFT($A320,3),'6. EMS-Omnia mapping'!$A$5:$E$142,3,FALSE))</f>
        <v>TBD</v>
      </c>
      <c r="J320" s="35" t="str">
        <f>IF(ISNA(VLOOKUP(LEFT($A320,3),'6. EMS-Omnia mapping'!$A$5:$A$142,5,FALSE)),"TBD",VLOOKUP(LEFT($A320,3),'6. EMS-Omnia mapping'!$A$5:$E$142,5,FALSE))</f>
        <v>TBD</v>
      </c>
      <c r="K320" s="7"/>
      <c r="L320" s="68"/>
    </row>
    <row r="321" spans="1:12">
      <c r="A321" s="68"/>
      <c r="B321" s="69"/>
      <c r="C321" s="69"/>
      <c r="D321" s="69"/>
      <c r="E321" s="68"/>
      <c r="F321" s="82"/>
      <c r="G321" s="9" t="str">
        <f>IF(ISNA(VLOOKUP(LEFT(A321,3),'6. EMS-Omnia mapping'!$A$5:$G$142,7,FALSE)),"TBD",VLOOKUP(LEFT(A321,3),'6. EMS-Omnia mapping'!$A$5:$G$142,7,FALSE))</f>
        <v>TBD</v>
      </c>
      <c r="H321" s="35"/>
      <c r="I321" s="35" t="str">
        <f>IF(ISNA(VLOOKUP(LEFT($A321,3),'6. EMS-Omnia mapping'!$A$5:$A$142,3,FALSE)),"TBD",VLOOKUP(LEFT($A321,3),'6. EMS-Omnia mapping'!$A$5:$E$142,3,FALSE))</f>
        <v>TBD</v>
      </c>
      <c r="J321" s="35" t="str">
        <f>IF(ISNA(VLOOKUP(LEFT($A321,3),'6. EMS-Omnia mapping'!$A$5:$A$142,5,FALSE)),"TBD",VLOOKUP(LEFT($A321,3),'6. EMS-Omnia mapping'!$A$5:$E$142,5,FALSE))</f>
        <v>TBD</v>
      </c>
      <c r="K321" s="7"/>
      <c r="L321" s="68"/>
    </row>
    <row r="322" spans="1:12">
      <c r="A322" s="68"/>
      <c r="B322" s="69"/>
      <c r="C322" s="69"/>
      <c r="D322" s="69"/>
      <c r="E322" s="68"/>
      <c r="F322" s="82"/>
      <c r="G322" s="9" t="str">
        <f>IF(ISNA(VLOOKUP(LEFT(A322,3),'6. EMS-Omnia mapping'!$A$5:$G$142,7,FALSE)),"TBD",VLOOKUP(LEFT(A322,3),'6. EMS-Omnia mapping'!$A$5:$G$142,7,FALSE))</f>
        <v>TBD</v>
      </c>
      <c r="H322" s="35"/>
      <c r="I322" s="35" t="str">
        <f>IF(ISNA(VLOOKUP(LEFT($A322,3),'6. EMS-Omnia mapping'!$A$5:$A$142,3,FALSE)),"TBD",VLOOKUP(LEFT($A322,3),'6. EMS-Omnia mapping'!$A$5:$E$142,3,FALSE))</f>
        <v>TBD</v>
      </c>
      <c r="J322" s="35" t="str">
        <f>IF(ISNA(VLOOKUP(LEFT($A322,3),'6. EMS-Omnia mapping'!$A$5:$A$142,5,FALSE)),"TBD",VLOOKUP(LEFT($A322,3),'6. EMS-Omnia mapping'!$A$5:$E$142,5,FALSE))</f>
        <v>TBD</v>
      </c>
      <c r="K322" s="7"/>
      <c r="L322" s="68"/>
    </row>
    <row r="323" spans="1:12">
      <c r="A323" s="68"/>
      <c r="B323" s="69"/>
      <c r="C323" s="69"/>
      <c r="D323" s="69"/>
      <c r="E323" s="68"/>
      <c r="F323" s="82"/>
      <c r="G323" s="9" t="str">
        <f>IF(ISNA(VLOOKUP(LEFT(A323,3),'6. EMS-Omnia mapping'!$A$5:$G$142,7,FALSE)),"TBD",VLOOKUP(LEFT(A323,3),'6. EMS-Omnia mapping'!$A$5:$G$142,7,FALSE))</f>
        <v>TBD</v>
      </c>
      <c r="H323" s="35"/>
      <c r="I323" s="35" t="str">
        <f>IF(ISNA(VLOOKUP(LEFT($A323,3),'6. EMS-Omnia mapping'!$A$5:$A$142,3,FALSE)),"TBD",VLOOKUP(LEFT($A323,3),'6. EMS-Omnia mapping'!$A$5:$E$142,3,FALSE))</f>
        <v>TBD</v>
      </c>
      <c r="J323" s="35" t="str">
        <f>IF(ISNA(VLOOKUP(LEFT($A323,3),'6. EMS-Omnia mapping'!$A$5:$A$142,5,FALSE)),"TBD",VLOOKUP(LEFT($A323,3),'6. EMS-Omnia mapping'!$A$5:$E$142,5,FALSE))</f>
        <v>TBD</v>
      </c>
      <c r="K323" s="7"/>
      <c r="L323" s="68"/>
    </row>
    <row r="324" spans="1:12">
      <c r="A324" s="68"/>
      <c r="B324" s="69"/>
      <c r="C324" s="69"/>
      <c r="D324" s="69"/>
      <c r="E324" s="68"/>
      <c r="F324" s="82"/>
      <c r="G324" s="9" t="str">
        <f>IF(ISNA(VLOOKUP(LEFT(A324,3),'6. EMS-Omnia mapping'!$A$5:$G$142,7,FALSE)),"TBD",VLOOKUP(LEFT(A324,3),'6. EMS-Omnia mapping'!$A$5:$G$142,7,FALSE))</f>
        <v>TBD</v>
      </c>
      <c r="H324" s="35"/>
      <c r="I324" s="35" t="str">
        <f>IF(ISNA(VLOOKUP(LEFT($A324,3),'6. EMS-Omnia mapping'!$A$5:$A$142,3,FALSE)),"TBD",VLOOKUP(LEFT($A324,3),'6. EMS-Omnia mapping'!$A$5:$E$142,3,FALSE))</f>
        <v>TBD</v>
      </c>
      <c r="J324" s="35" t="str">
        <f>IF(ISNA(VLOOKUP(LEFT($A324,3),'6. EMS-Omnia mapping'!$A$5:$A$142,5,FALSE)),"TBD",VLOOKUP(LEFT($A324,3),'6. EMS-Omnia mapping'!$A$5:$E$142,5,FALSE))</f>
        <v>TBD</v>
      </c>
      <c r="K324" s="7"/>
      <c r="L324" s="68"/>
    </row>
    <row r="325" spans="1:12">
      <c r="A325" s="68"/>
      <c r="B325" s="69"/>
      <c r="C325" s="69"/>
      <c r="D325" s="69"/>
      <c r="E325" s="68"/>
      <c r="F325" s="82"/>
      <c r="G325" s="9" t="str">
        <f>IF(ISNA(VLOOKUP(LEFT(A325,3),'6. EMS-Omnia mapping'!$A$5:$G$142,7,FALSE)),"TBD",VLOOKUP(LEFT(A325,3),'6. EMS-Omnia mapping'!$A$5:$G$142,7,FALSE))</f>
        <v>TBD</v>
      </c>
      <c r="H325" s="35"/>
      <c r="I325" s="35" t="str">
        <f>IF(ISNA(VLOOKUP(LEFT($A325,3),'6. EMS-Omnia mapping'!$A$5:$A$142,3,FALSE)),"TBD",VLOOKUP(LEFT($A325,3),'6. EMS-Omnia mapping'!$A$5:$E$142,3,FALSE))</f>
        <v>TBD</v>
      </c>
      <c r="J325" s="35" t="str">
        <f>IF(ISNA(VLOOKUP(LEFT($A325,3),'6. EMS-Omnia mapping'!$A$5:$A$142,5,FALSE)),"TBD",VLOOKUP(LEFT($A325,3),'6. EMS-Omnia mapping'!$A$5:$E$142,5,FALSE))</f>
        <v>TBD</v>
      </c>
      <c r="K325" s="7"/>
      <c r="L325" s="68"/>
    </row>
    <row r="326" spans="1:12">
      <c r="A326" s="68"/>
      <c r="B326" s="69"/>
      <c r="C326" s="69"/>
      <c r="D326" s="69"/>
      <c r="E326" s="68"/>
      <c r="F326" s="82"/>
      <c r="G326" s="9" t="str">
        <f>IF(ISNA(VLOOKUP(LEFT(A326,3),'6. EMS-Omnia mapping'!$A$5:$G$142,7,FALSE)),"TBD",VLOOKUP(LEFT(A326,3),'6. EMS-Omnia mapping'!$A$5:$G$142,7,FALSE))</f>
        <v>TBD</v>
      </c>
      <c r="H326" s="35"/>
      <c r="I326" s="35" t="str">
        <f>IF(ISNA(VLOOKUP(LEFT($A326,3),'6. EMS-Omnia mapping'!$A$5:$A$142,3,FALSE)),"TBD",VLOOKUP(LEFT($A326,3),'6. EMS-Omnia mapping'!$A$5:$E$142,3,FALSE))</f>
        <v>TBD</v>
      </c>
      <c r="J326" s="35" t="str">
        <f>IF(ISNA(VLOOKUP(LEFT($A326,3),'6. EMS-Omnia mapping'!$A$5:$A$142,5,FALSE)),"TBD",VLOOKUP(LEFT($A326,3),'6. EMS-Omnia mapping'!$A$5:$E$142,5,FALSE))</f>
        <v>TBD</v>
      </c>
      <c r="K326" s="7"/>
      <c r="L326" s="68"/>
    </row>
    <row r="327" spans="1:12">
      <c r="A327" s="68"/>
      <c r="B327" s="69"/>
      <c r="C327" s="69"/>
      <c r="D327" s="69"/>
      <c r="E327" s="68"/>
      <c r="F327" s="82"/>
      <c r="G327" s="9" t="str">
        <f>IF(ISNA(VLOOKUP(LEFT(A327,3),'6. EMS-Omnia mapping'!$A$5:$G$142,7,FALSE)),"TBD",VLOOKUP(LEFT(A327,3),'6. EMS-Omnia mapping'!$A$5:$G$142,7,FALSE))</f>
        <v>TBD</v>
      </c>
      <c r="H327" s="35"/>
      <c r="I327" s="35" t="str">
        <f>IF(ISNA(VLOOKUP(LEFT($A327,3),'6. EMS-Omnia mapping'!$A$5:$A$142,3,FALSE)),"TBD",VLOOKUP(LEFT($A327,3),'6. EMS-Omnia mapping'!$A$5:$E$142,3,FALSE))</f>
        <v>TBD</v>
      </c>
      <c r="J327" s="35" t="str">
        <f>IF(ISNA(VLOOKUP(LEFT($A327,3),'6. EMS-Omnia mapping'!$A$5:$A$142,5,FALSE)),"TBD",VLOOKUP(LEFT($A327,3),'6. EMS-Omnia mapping'!$A$5:$E$142,5,FALSE))</f>
        <v>TBD</v>
      </c>
      <c r="K327" s="7"/>
      <c r="L327" s="68"/>
    </row>
    <row r="328" spans="1:12">
      <c r="A328" s="68"/>
      <c r="B328" s="69"/>
      <c r="C328" s="69"/>
      <c r="D328" s="69"/>
      <c r="E328" s="68"/>
      <c r="F328" s="82"/>
      <c r="G328" s="9" t="str">
        <f>IF(ISNA(VLOOKUP(LEFT(A328,3),'6. EMS-Omnia mapping'!$A$5:$G$142,7,FALSE)),"TBD",VLOOKUP(LEFT(A328,3),'6. EMS-Omnia mapping'!$A$5:$G$142,7,FALSE))</f>
        <v>TBD</v>
      </c>
      <c r="H328" s="35"/>
      <c r="I328" s="35" t="str">
        <f>IF(ISNA(VLOOKUP(LEFT($A328,3),'6. EMS-Omnia mapping'!$A$5:$A$142,3,FALSE)),"TBD",VLOOKUP(LEFT($A328,3),'6. EMS-Omnia mapping'!$A$5:$E$142,3,FALSE))</f>
        <v>TBD</v>
      </c>
      <c r="J328" s="35" t="str">
        <f>IF(ISNA(VLOOKUP(LEFT($A328,3),'6. EMS-Omnia mapping'!$A$5:$A$142,5,FALSE)),"TBD",VLOOKUP(LEFT($A328,3),'6. EMS-Omnia mapping'!$A$5:$E$142,5,FALSE))</f>
        <v>TBD</v>
      </c>
      <c r="K328" s="7"/>
      <c r="L328" s="68"/>
    </row>
    <row r="329" spans="1:12">
      <c r="A329" s="68"/>
      <c r="B329" s="69"/>
      <c r="C329" s="69"/>
      <c r="D329" s="69"/>
      <c r="E329" s="68"/>
      <c r="F329" s="82"/>
      <c r="G329" s="9" t="str">
        <f>IF(ISNA(VLOOKUP(LEFT(A329,3),'6. EMS-Omnia mapping'!$A$5:$G$142,7,FALSE)),"TBD",VLOOKUP(LEFT(A329,3),'6. EMS-Omnia mapping'!$A$5:$G$142,7,FALSE))</f>
        <v>TBD</v>
      </c>
      <c r="H329" s="35"/>
      <c r="I329" s="35" t="str">
        <f>IF(ISNA(VLOOKUP(LEFT($A329,3),'6. EMS-Omnia mapping'!$A$5:$A$142,3,FALSE)),"TBD",VLOOKUP(LEFT($A329,3),'6. EMS-Omnia mapping'!$A$5:$E$142,3,FALSE))</f>
        <v>TBD</v>
      </c>
      <c r="J329" s="35" t="str">
        <f>IF(ISNA(VLOOKUP(LEFT($A329,3),'6. EMS-Omnia mapping'!$A$5:$A$142,5,FALSE)),"TBD",VLOOKUP(LEFT($A329,3),'6. EMS-Omnia mapping'!$A$5:$E$142,5,FALSE))</f>
        <v>TBD</v>
      </c>
      <c r="K329" s="7"/>
      <c r="L329" s="68"/>
    </row>
    <row r="330" spans="1:12">
      <c r="A330" s="68"/>
      <c r="B330" s="69"/>
      <c r="C330" s="69"/>
      <c r="D330" s="69"/>
      <c r="E330" s="68"/>
      <c r="F330" s="82"/>
      <c r="G330" s="9" t="str">
        <f>IF(ISNA(VLOOKUP(LEFT(A330,3),'6. EMS-Omnia mapping'!$A$5:$G$142,7,FALSE)),"TBD",VLOOKUP(LEFT(A330,3),'6. EMS-Omnia mapping'!$A$5:$G$142,7,FALSE))</f>
        <v>TBD</v>
      </c>
      <c r="H330" s="35"/>
      <c r="I330" s="35" t="str">
        <f>IF(ISNA(VLOOKUP(LEFT($A330,3),'6. EMS-Omnia mapping'!$A$5:$A$142,3,FALSE)),"TBD",VLOOKUP(LEFT($A330,3),'6. EMS-Omnia mapping'!$A$5:$E$142,3,FALSE))</f>
        <v>TBD</v>
      </c>
      <c r="J330" s="35" t="str">
        <f>IF(ISNA(VLOOKUP(LEFT($A330,3),'6. EMS-Omnia mapping'!$A$5:$A$142,5,FALSE)),"TBD",VLOOKUP(LEFT($A330,3),'6. EMS-Omnia mapping'!$A$5:$E$142,5,FALSE))</f>
        <v>TBD</v>
      </c>
      <c r="K330" s="7"/>
      <c r="L330" s="68"/>
    </row>
    <row r="331" spans="1:12">
      <c r="A331" s="68"/>
      <c r="B331" s="69"/>
      <c r="C331" s="69"/>
      <c r="D331" s="69"/>
      <c r="E331" s="68"/>
      <c r="F331" s="82"/>
      <c r="G331" s="9" t="str">
        <f>IF(ISNA(VLOOKUP(LEFT(A331,3),'6. EMS-Omnia mapping'!$A$5:$G$142,7,FALSE)),"TBD",VLOOKUP(LEFT(A331,3),'6. EMS-Omnia mapping'!$A$5:$G$142,7,FALSE))</f>
        <v>TBD</v>
      </c>
      <c r="H331" s="35"/>
      <c r="I331" s="35" t="str">
        <f>IF(ISNA(VLOOKUP(LEFT($A331,3),'6. EMS-Omnia mapping'!$A$5:$A$142,3,FALSE)),"TBD",VLOOKUP(LEFT($A331,3),'6. EMS-Omnia mapping'!$A$5:$E$142,3,FALSE))</f>
        <v>TBD</v>
      </c>
      <c r="J331" s="35" t="str">
        <f>IF(ISNA(VLOOKUP(LEFT($A331,3),'6. EMS-Omnia mapping'!$A$5:$A$142,5,FALSE)),"TBD",VLOOKUP(LEFT($A331,3),'6. EMS-Omnia mapping'!$A$5:$E$142,5,FALSE))</f>
        <v>TBD</v>
      </c>
      <c r="K331" s="7"/>
      <c r="L331" s="68"/>
    </row>
    <row r="332" spans="1:12">
      <c r="A332" s="68"/>
      <c r="B332" s="69"/>
      <c r="C332" s="69"/>
      <c r="D332" s="69"/>
      <c r="E332" s="68"/>
      <c r="F332" s="82"/>
      <c r="G332" s="9" t="str">
        <f>IF(ISNA(VLOOKUP(LEFT(A332,3),'6. EMS-Omnia mapping'!$A$5:$G$142,7,FALSE)),"TBD",VLOOKUP(LEFT(A332,3),'6. EMS-Omnia mapping'!$A$5:$G$142,7,FALSE))</f>
        <v>TBD</v>
      </c>
      <c r="H332" s="35"/>
      <c r="I332" s="35" t="str">
        <f>IF(ISNA(VLOOKUP(LEFT($A332,3),'6. EMS-Omnia mapping'!$A$5:$A$142,3,FALSE)),"TBD",VLOOKUP(LEFT($A332,3),'6. EMS-Omnia mapping'!$A$5:$E$142,3,FALSE))</f>
        <v>TBD</v>
      </c>
      <c r="J332" s="35" t="str">
        <f>IF(ISNA(VLOOKUP(LEFT($A332,3),'6. EMS-Omnia mapping'!$A$5:$A$142,5,FALSE)),"TBD",VLOOKUP(LEFT($A332,3),'6. EMS-Omnia mapping'!$A$5:$E$142,5,FALSE))</f>
        <v>TBD</v>
      </c>
      <c r="K332" s="7"/>
      <c r="L332" s="68"/>
    </row>
    <row r="333" spans="1:12">
      <c r="A333" s="68"/>
      <c r="B333" s="69"/>
      <c r="C333" s="69"/>
      <c r="D333" s="69"/>
      <c r="E333" s="68"/>
      <c r="F333" s="82"/>
      <c r="G333" s="9" t="str">
        <f>IF(ISNA(VLOOKUP(LEFT(A333,3),'6. EMS-Omnia mapping'!$A$5:$G$142,7,FALSE)),"TBD",VLOOKUP(LEFT(A333,3),'6. EMS-Omnia mapping'!$A$5:$G$142,7,FALSE))</f>
        <v>TBD</v>
      </c>
      <c r="H333" s="35"/>
      <c r="I333" s="35" t="str">
        <f>IF(ISNA(VLOOKUP(LEFT($A333,3),'6. EMS-Omnia mapping'!$A$5:$A$142,3,FALSE)),"TBD",VLOOKUP(LEFT($A333,3),'6. EMS-Omnia mapping'!$A$5:$E$142,3,FALSE))</f>
        <v>TBD</v>
      </c>
      <c r="J333" s="35" t="str">
        <f>IF(ISNA(VLOOKUP(LEFT($A333,3),'6. EMS-Omnia mapping'!$A$5:$A$142,5,FALSE)),"TBD",VLOOKUP(LEFT($A333,3),'6. EMS-Omnia mapping'!$A$5:$E$142,5,FALSE))</f>
        <v>TBD</v>
      </c>
      <c r="K333" s="7"/>
      <c r="L333" s="68"/>
    </row>
    <row r="334" spans="1:12">
      <c r="A334" s="68"/>
      <c r="B334" s="69"/>
      <c r="C334" s="69"/>
      <c r="D334" s="69"/>
      <c r="E334" s="68"/>
      <c r="F334" s="82"/>
      <c r="G334" s="9" t="str">
        <f>IF(ISNA(VLOOKUP(LEFT(A334,3),'6. EMS-Omnia mapping'!$A$5:$G$142,7,FALSE)),"TBD",VLOOKUP(LEFT(A334,3),'6. EMS-Omnia mapping'!$A$5:$G$142,7,FALSE))</f>
        <v>TBD</v>
      </c>
      <c r="H334" s="35"/>
      <c r="I334" s="35" t="str">
        <f>IF(ISNA(VLOOKUP(LEFT($A334,3),'6. EMS-Omnia mapping'!$A$5:$A$142,3,FALSE)),"TBD",VLOOKUP(LEFT($A334,3),'6. EMS-Omnia mapping'!$A$5:$E$142,3,FALSE))</f>
        <v>TBD</v>
      </c>
      <c r="J334" s="35" t="str">
        <f>IF(ISNA(VLOOKUP(LEFT($A334,3),'6. EMS-Omnia mapping'!$A$5:$A$142,5,FALSE)),"TBD",VLOOKUP(LEFT($A334,3),'6. EMS-Omnia mapping'!$A$5:$E$142,5,FALSE))</f>
        <v>TBD</v>
      </c>
      <c r="K334" s="7"/>
      <c r="L334" s="68"/>
    </row>
    <row r="335" spans="1:12">
      <c r="A335" s="68"/>
      <c r="B335" s="69"/>
      <c r="C335" s="69"/>
      <c r="D335" s="69"/>
      <c r="E335" s="68"/>
      <c r="F335" s="82"/>
      <c r="G335" s="9" t="str">
        <f>IF(ISNA(VLOOKUP(LEFT(A335,3),'6. EMS-Omnia mapping'!$A$5:$G$142,7,FALSE)),"TBD",VLOOKUP(LEFT(A335,3),'6. EMS-Omnia mapping'!$A$5:$G$142,7,FALSE))</f>
        <v>TBD</v>
      </c>
      <c r="H335" s="35"/>
      <c r="I335" s="35" t="str">
        <f>IF(ISNA(VLOOKUP(LEFT($A335,3),'6. EMS-Omnia mapping'!$A$5:$A$142,3,FALSE)),"TBD",VLOOKUP(LEFT($A335,3),'6. EMS-Omnia mapping'!$A$5:$E$142,3,FALSE))</f>
        <v>TBD</v>
      </c>
      <c r="J335" s="35" t="str">
        <f>IF(ISNA(VLOOKUP(LEFT($A335,3),'6. EMS-Omnia mapping'!$A$5:$A$142,5,FALSE)),"TBD",VLOOKUP(LEFT($A335,3),'6. EMS-Omnia mapping'!$A$5:$E$142,5,FALSE))</f>
        <v>TBD</v>
      </c>
      <c r="K335" s="7"/>
      <c r="L335" s="68"/>
    </row>
    <row r="336" spans="1:12">
      <c r="A336" s="68"/>
      <c r="B336" s="69"/>
      <c r="C336" s="69"/>
      <c r="D336" s="69"/>
      <c r="E336" s="68"/>
      <c r="F336" s="82"/>
      <c r="G336" s="9" t="str">
        <f>IF(ISNA(VLOOKUP(LEFT(A336,3),'6. EMS-Omnia mapping'!$A$5:$G$142,7,FALSE)),"TBD",VLOOKUP(LEFT(A336,3),'6. EMS-Omnia mapping'!$A$5:$G$142,7,FALSE))</f>
        <v>TBD</v>
      </c>
      <c r="H336" s="35"/>
      <c r="I336" s="35" t="str">
        <f>IF(ISNA(VLOOKUP(LEFT($A336,3),'6. EMS-Omnia mapping'!$A$5:$A$142,3,FALSE)),"TBD",VLOOKUP(LEFT($A336,3),'6. EMS-Omnia mapping'!$A$5:$E$142,3,FALSE))</f>
        <v>TBD</v>
      </c>
      <c r="J336" s="35" t="str">
        <f>IF(ISNA(VLOOKUP(LEFT($A336,3),'6. EMS-Omnia mapping'!$A$5:$A$142,5,FALSE)),"TBD",VLOOKUP(LEFT($A336,3),'6. EMS-Omnia mapping'!$A$5:$E$142,5,FALSE))</f>
        <v>TBD</v>
      </c>
      <c r="K336" s="7"/>
      <c r="L336" s="68"/>
    </row>
    <row r="337" spans="1:12">
      <c r="A337" s="68"/>
      <c r="B337" s="69"/>
      <c r="C337" s="69"/>
      <c r="D337" s="69"/>
      <c r="E337" s="68"/>
      <c r="F337" s="82"/>
      <c r="G337" s="9" t="str">
        <f>IF(ISNA(VLOOKUP(LEFT(A337,3),'6. EMS-Omnia mapping'!$A$5:$G$142,7,FALSE)),"TBD",VLOOKUP(LEFT(A337,3),'6. EMS-Omnia mapping'!$A$5:$G$142,7,FALSE))</f>
        <v>TBD</v>
      </c>
      <c r="H337" s="35"/>
      <c r="I337" s="35" t="str">
        <f>IF(ISNA(VLOOKUP(LEFT($A337,3),'6. EMS-Omnia mapping'!$A$5:$A$142,3,FALSE)),"TBD",VLOOKUP(LEFT($A337,3),'6. EMS-Omnia mapping'!$A$5:$E$142,3,FALSE))</f>
        <v>TBD</v>
      </c>
      <c r="J337" s="35" t="str">
        <f>IF(ISNA(VLOOKUP(LEFT($A337,3),'6. EMS-Omnia mapping'!$A$5:$A$142,5,FALSE)),"TBD",VLOOKUP(LEFT($A337,3),'6. EMS-Omnia mapping'!$A$5:$E$142,5,FALSE))</f>
        <v>TBD</v>
      </c>
      <c r="K337" s="7"/>
      <c r="L337" s="68"/>
    </row>
    <row r="338" spans="1:12">
      <c r="A338" s="68"/>
      <c r="B338" s="69"/>
      <c r="C338" s="69"/>
      <c r="D338" s="69"/>
      <c r="E338" s="68"/>
      <c r="F338" s="82"/>
      <c r="G338" s="9" t="str">
        <f>IF(ISNA(VLOOKUP(LEFT(A338,3),'6. EMS-Omnia mapping'!$A$5:$G$142,7,FALSE)),"TBD",VLOOKUP(LEFT(A338,3),'6. EMS-Omnia mapping'!$A$5:$G$142,7,FALSE))</f>
        <v>TBD</v>
      </c>
      <c r="H338" s="35"/>
      <c r="I338" s="35" t="str">
        <f>IF(ISNA(VLOOKUP(LEFT($A338,3),'6. EMS-Omnia mapping'!$A$5:$A$142,3,FALSE)),"TBD",VLOOKUP(LEFT($A338,3),'6. EMS-Omnia mapping'!$A$5:$E$142,3,FALSE))</f>
        <v>TBD</v>
      </c>
      <c r="J338" s="35" t="str">
        <f>IF(ISNA(VLOOKUP(LEFT($A338,3),'6. EMS-Omnia mapping'!$A$5:$A$142,5,FALSE)),"TBD",VLOOKUP(LEFT($A338,3),'6. EMS-Omnia mapping'!$A$5:$E$142,5,FALSE))</f>
        <v>TBD</v>
      </c>
      <c r="K338" s="7"/>
      <c r="L338" s="68"/>
    </row>
    <row r="339" spans="1:12">
      <c r="A339" s="68"/>
      <c r="B339" s="69"/>
      <c r="C339" s="69"/>
      <c r="D339" s="69"/>
      <c r="E339" s="68"/>
      <c r="F339" s="82"/>
      <c r="G339" s="9" t="str">
        <f>IF(ISNA(VLOOKUP(LEFT(A339,3),'6. EMS-Omnia mapping'!$A$5:$G$142,7,FALSE)),"TBD",VLOOKUP(LEFT(A339,3),'6. EMS-Omnia mapping'!$A$5:$G$142,7,FALSE))</f>
        <v>TBD</v>
      </c>
      <c r="H339" s="35"/>
      <c r="I339" s="35" t="str">
        <f>IF(ISNA(VLOOKUP(LEFT($A339,3),'6. EMS-Omnia mapping'!$A$5:$A$142,3,FALSE)),"TBD",VLOOKUP(LEFT($A339,3),'6. EMS-Omnia mapping'!$A$5:$E$142,3,FALSE))</f>
        <v>TBD</v>
      </c>
      <c r="J339" s="35" t="str">
        <f>IF(ISNA(VLOOKUP(LEFT($A339,3),'6. EMS-Omnia mapping'!$A$5:$A$142,5,FALSE)),"TBD",VLOOKUP(LEFT($A339,3),'6. EMS-Omnia mapping'!$A$5:$E$142,5,FALSE))</f>
        <v>TBD</v>
      </c>
      <c r="K339" s="7"/>
      <c r="L339" s="68"/>
    </row>
    <row r="340" spans="1:12">
      <c r="A340" s="68"/>
      <c r="B340" s="69"/>
      <c r="C340" s="69"/>
      <c r="D340" s="69"/>
      <c r="E340" s="68"/>
      <c r="F340" s="82"/>
      <c r="G340" s="9" t="str">
        <f>IF(ISNA(VLOOKUP(LEFT(A340,3),'6. EMS-Omnia mapping'!$A$5:$G$142,7,FALSE)),"TBD",VLOOKUP(LEFT(A340,3),'6. EMS-Omnia mapping'!$A$5:$G$142,7,FALSE))</f>
        <v>TBD</v>
      </c>
      <c r="H340" s="35"/>
      <c r="I340" s="35" t="str">
        <f>IF(ISNA(VLOOKUP(LEFT($A340,3),'6. EMS-Omnia mapping'!$A$5:$A$142,3,FALSE)),"TBD",VLOOKUP(LEFT($A340,3),'6. EMS-Omnia mapping'!$A$5:$E$142,3,FALSE))</f>
        <v>TBD</v>
      </c>
      <c r="J340" s="35" t="str">
        <f>IF(ISNA(VLOOKUP(LEFT($A340,3),'6. EMS-Omnia mapping'!$A$5:$A$142,5,FALSE)),"TBD",VLOOKUP(LEFT($A340,3),'6. EMS-Omnia mapping'!$A$5:$E$142,5,FALSE))</f>
        <v>TBD</v>
      </c>
      <c r="K340" s="7"/>
      <c r="L340" s="68"/>
    </row>
    <row r="341" spans="1:12">
      <c r="A341" s="68"/>
      <c r="B341" s="69"/>
      <c r="C341" s="69"/>
      <c r="D341" s="69"/>
      <c r="E341" s="68"/>
      <c r="F341" s="82"/>
      <c r="G341" s="9" t="str">
        <f>IF(ISNA(VLOOKUP(LEFT(A341,3),'6. EMS-Omnia mapping'!$A$5:$G$142,7,FALSE)),"TBD",VLOOKUP(LEFT(A341,3),'6. EMS-Omnia mapping'!$A$5:$G$142,7,FALSE))</f>
        <v>TBD</v>
      </c>
      <c r="H341" s="35"/>
      <c r="I341" s="35" t="str">
        <f>IF(ISNA(VLOOKUP(LEFT($A341,3),'6. EMS-Omnia mapping'!$A$5:$A$142,3,FALSE)),"TBD",VLOOKUP(LEFT($A341,3),'6. EMS-Omnia mapping'!$A$5:$E$142,3,FALSE))</f>
        <v>TBD</v>
      </c>
      <c r="J341" s="35" t="str">
        <f>IF(ISNA(VLOOKUP(LEFT($A341,3),'6. EMS-Omnia mapping'!$A$5:$A$142,5,FALSE)),"TBD",VLOOKUP(LEFT($A341,3),'6. EMS-Omnia mapping'!$A$5:$E$142,5,FALSE))</f>
        <v>TBD</v>
      </c>
      <c r="K341" s="7"/>
      <c r="L341" s="68"/>
    </row>
    <row r="342" spans="1:12">
      <c r="A342" s="68"/>
      <c r="B342" s="69"/>
      <c r="C342" s="69"/>
      <c r="D342" s="69"/>
      <c r="E342" s="68"/>
      <c r="F342" s="82"/>
      <c r="G342" s="9" t="str">
        <f>IF(ISNA(VLOOKUP(LEFT(A342,3),'6. EMS-Omnia mapping'!$A$5:$G$142,7,FALSE)),"TBD",VLOOKUP(LEFT(A342,3),'6. EMS-Omnia mapping'!$A$5:$G$142,7,FALSE))</f>
        <v>TBD</v>
      </c>
      <c r="H342" s="35"/>
      <c r="I342" s="35" t="str">
        <f>IF(ISNA(VLOOKUP(LEFT($A342,3),'6. EMS-Omnia mapping'!$A$5:$A$142,3,FALSE)),"TBD",VLOOKUP(LEFT($A342,3),'6. EMS-Omnia mapping'!$A$5:$E$142,3,FALSE))</f>
        <v>TBD</v>
      </c>
      <c r="J342" s="35" t="str">
        <f>IF(ISNA(VLOOKUP(LEFT($A342,3),'6. EMS-Omnia mapping'!$A$5:$A$142,5,FALSE)),"TBD",VLOOKUP(LEFT($A342,3),'6. EMS-Omnia mapping'!$A$5:$E$142,5,FALSE))</f>
        <v>TBD</v>
      </c>
      <c r="K342" s="7"/>
      <c r="L342" s="68"/>
    </row>
    <row r="343" spans="1:12">
      <c r="A343" s="68"/>
      <c r="B343" s="69"/>
      <c r="C343" s="69"/>
      <c r="D343" s="69"/>
      <c r="E343" s="68"/>
      <c r="F343" s="82"/>
      <c r="G343" s="9" t="str">
        <f>IF(ISNA(VLOOKUP(LEFT(A343,3),'6. EMS-Omnia mapping'!$A$5:$G$142,7,FALSE)),"TBD",VLOOKUP(LEFT(A343,3),'6. EMS-Omnia mapping'!$A$5:$G$142,7,FALSE))</f>
        <v>TBD</v>
      </c>
      <c r="H343" s="35"/>
      <c r="I343" s="35" t="str">
        <f>IF(ISNA(VLOOKUP(LEFT($A343,3),'6. EMS-Omnia mapping'!$A$5:$A$142,3,FALSE)),"TBD",VLOOKUP(LEFT($A343,3),'6. EMS-Omnia mapping'!$A$5:$E$142,3,FALSE))</f>
        <v>TBD</v>
      </c>
      <c r="J343" s="35" t="str">
        <f>IF(ISNA(VLOOKUP(LEFT($A343,3),'6. EMS-Omnia mapping'!$A$5:$A$142,5,FALSE)),"TBD",VLOOKUP(LEFT($A343,3),'6. EMS-Omnia mapping'!$A$5:$E$142,5,FALSE))</f>
        <v>TBD</v>
      </c>
      <c r="K343" s="7"/>
      <c r="L343" s="68"/>
    </row>
    <row r="344" spans="1:12">
      <c r="A344" s="68"/>
      <c r="B344" s="69"/>
      <c r="C344" s="69"/>
      <c r="D344" s="69"/>
      <c r="E344" s="68"/>
      <c r="F344" s="82"/>
      <c r="G344" s="9" t="str">
        <f>IF(ISNA(VLOOKUP(LEFT(A344,3),'6. EMS-Omnia mapping'!$A$5:$G$142,7,FALSE)),"TBD",VLOOKUP(LEFT(A344,3),'6. EMS-Omnia mapping'!$A$5:$G$142,7,FALSE))</f>
        <v>TBD</v>
      </c>
      <c r="H344" s="35"/>
      <c r="I344" s="35" t="str">
        <f>IF(ISNA(VLOOKUP(LEFT($A344,3),'6. EMS-Omnia mapping'!$A$5:$A$142,3,FALSE)),"TBD",VLOOKUP(LEFT($A344,3),'6. EMS-Omnia mapping'!$A$5:$E$142,3,FALSE))</f>
        <v>TBD</v>
      </c>
      <c r="J344" s="35" t="str">
        <f>IF(ISNA(VLOOKUP(LEFT($A344,3),'6. EMS-Omnia mapping'!$A$5:$A$142,5,FALSE)),"TBD",VLOOKUP(LEFT($A344,3),'6. EMS-Omnia mapping'!$A$5:$E$142,5,FALSE))</f>
        <v>TBD</v>
      </c>
      <c r="K344" s="7"/>
      <c r="L344" s="68"/>
    </row>
    <row r="345" spans="1:12">
      <c r="A345" s="68"/>
      <c r="B345" s="69"/>
      <c r="C345" s="69"/>
      <c r="D345" s="69"/>
      <c r="E345" s="68"/>
      <c r="F345" s="82"/>
      <c r="G345" s="9" t="str">
        <f>IF(ISNA(VLOOKUP(LEFT(A345,3),'6. EMS-Omnia mapping'!$A$5:$G$142,7,FALSE)),"TBD",VLOOKUP(LEFT(A345,3),'6. EMS-Omnia mapping'!$A$5:$G$142,7,FALSE))</f>
        <v>TBD</v>
      </c>
      <c r="H345" s="35"/>
      <c r="I345" s="35" t="str">
        <f>IF(ISNA(VLOOKUP(LEFT($A345,3),'6. EMS-Omnia mapping'!$A$5:$A$142,3,FALSE)),"TBD",VLOOKUP(LEFT($A345,3),'6. EMS-Omnia mapping'!$A$5:$E$142,3,FALSE))</f>
        <v>TBD</v>
      </c>
      <c r="J345" s="35" t="str">
        <f>IF(ISNA(VLOOKUP(LEFT($A345,3),'6. EMS-Omnia mapping'!$A$5:$A$142,5,FALSE)),"TBD",VLOOKUP(LEFT($A345,3),'6. EMS-Omnia mapping'!$A$5:$E$142,5,FALSE))</f>
        <v>TBD</v>
      </c>
      <c r="K345" s="7"/>
      <c r="L345" s="68"/>
    </row>
    <row r="346" spans="1:12">
      <c r="A346" s="68"/>
      <c r="B346" s="69"/>
      <c r="C346" s="69"/>
      <c r="D346" s="69"/>
      <c r="E346" s="68"/>
      <c r="F346" s="82"/>
      <c r="G346" s="9" t="str">
        <f>IF(ISNA(VLOOKUP(LEFT(A346,3),'6. EMS-Omnia mapping'!$A$5:$G$142,7,FALSE)),"TBD",VLOOKUP(LEFT(A346,3),'6. EMS-Omnia mapping'!$A$5:$G$142,7,FALSE))</f>
        <v>TBD</v>
      </c>
      <c r="H346" s="35"/>
      <c r="I346" s="35" t="str">
        <f>IF(ISNA(VLOOKUP(LEFT($A346,3),'6. EMS-Omnia mapping'!$A$5:$A$142,3,FALSE)),"TBD",VLOOKUP(LEFT($A346,3),'6. EMS-Omnia mapping'!$A$5:$E$142,3,FALSE))</f>
        <v>TBD</v>
      </c>
      <c r="J346" s="35" t="str">
        <f>IF(ISNA(VLOOKUP(LEFT($A346,3),'6. EMS-Omnia mapping'!$A$5:$A$142,5,FALSE)),"TBD",VLOOKUP(LEFT($A346,3),'6. EMS-Omnia mapping'!$A$5:$E$142,5,FALSE))</f>
        <v>TBD</v>
      </c>
      <c r="K346" s="7"/>
      <c r="L346" s="68"/>
    </row>
    <row r="347" spans="1:12">
      <c r="A347" s="68"/>
      <c r="B347" s="69"/>
      <c r="C347" s="69"/>
      <c r="D347" s="69"/>
      <c r="E347" s="68"/>
      <c r="F347" s="82"/>
      <c r="G347" s="9" t="str">
        <f>IF(ISNA(VLOOKUP(LEFT(A347,3),'6. EMS-Omnia mapping'!$A$5:$G$142,7,FALSE)),"TBD",VLOOKUP(LEFT(A347,3),'6. EMS-Omnia mapping'!$A$5:$G$142,7,FALSE))</f>
        <v>TBD</v>
      </c>
      <c r="H347" s="35"/>
      <c r="I347" s="35" t="str">
        <f>IF(ISNA(VLOOKUP(LEFT($A347,3),'6. EMS-Omnia mapping'!$A$5:$A$142,3,FALSE)),"TBD",VLOOKUP(LEFT($A347,3),'6. EMS-Omnia mapping'!$A$5:$E$142,3,FALSE))</f>
        <v>TBD</v>
      </c>
      <c r="J347" s="35" t="str">
        <f>IF(ISNA(VLOOKUP(LEFT($A347,3),'6. EMS-Omnia mapping'!$A$5:$A$142,5,FALSE)),"TBD",VLOOKUP(LEFT($A347,3),'6. EMS-Omnia mapping'!$A$5:$E$142,5,FALSE))</f>
        <v>TBD</v>
      </c>
      <c r="K347" s="7"/>
      <c r="L347" s="68"/>
    </row>
    <row r="348" spans="1:12">
      <c r="A348" s="68"/>
      <c r="B348" s="69"/>
      <c r="C348" s="69"/>
      <c r="D348" s="69"/>
      <c r="E348" s="68"/>
      <c r="F348" s="82"/>
      <c r="G348" s="9" t="str">
        <f>IF(ISNA(VLOOKUP(LEFT(A348,3),'6. EMS-Omnia mapping'!$A$5:$G$142,7,FALSE)),"TBD",VLOOKUP(LEFT(A348,3),'6. EMS-Omnia mapping'!$A$5:$G$142,7,FALSE))</f>
        <v>TBD</v>
      </c>
      <c r="H348" s="35"/>
      <c r="I348" s="35" t="str">
        <f>IF(ISNA(VLOOKUP(LEFT($A348,3),'6. EMS-Omnia mapping'!$A$5:$A$142,3,FALSE)),"TBD",VLOOKUP(LEFT($A348,3),'6. EMS-Omnia mapping'!$A$5:$E$142,3,FALSE))</f>
        <v>TBD</v>
      </c>
      <c r="J348" s="35" t="str">
        <f>IF(ISNA(VLOOKUP(LEFT($A348,3),'6. EMS-Omnia mapping'!$A$5:$A$142,5,FALSE)),"TBD",VLOOKUP(LEFT($A348,3),'6. EMS-Omnia mapping'!$A$5:$E$142,5,FALSE))</f>
        <v>TBD</v>
      </c>
      <c r="K348" s="7"/>
      <c r="L348" s="68"/>
    </row>
    <row r="349" spans="1:12">
      <c r="A349" s="68"/>
      <c r="B349" s="69"/>
      <c r="C349" s="69"/>
      <c r="D349" s="69"/>
      <c r="E349" s="68"/>
      <c r="F349" s="82"/>
      <c r="G349" s="9" t="str">
        <f>IF(ISNA(VLOOKUP(LEFT(A349,3),'6. EMS-Omnia mapping'!$A$5:$G$142,7,FALSE)),"TBD",VLOOKUP(LEFT(A349,3),'6. EMS-Omnia mapping'!$A$5:$G$142,7,FALSE))</f>
        <v>TBD</v>
      </c>
      <c r="H349" s="35"/>
      <c r="I349" s="35" t="str">
        <f>IF(ISNA(VLOOKUP(LEFT($A349,3),'6. EMS-Omnia mapping'!$A$5:$A$142,3,FALSE)),"TBD",VLOOKUP(LEFT($A349,3),'6. EMS-Omnia mapping'!$A$5:$E$142,3,FALSE))</f>
        <v>TBD</v>
      </c>
      <c r="J349" s="35" t="str">
        <f>IF(ISNA(VLOOKUP(LEFT($A349,3),'6. EMS-Omnia mapping'!$A$5:$A$142,5,FALSE)),"TBD",VLOOKUP(LEFT($A349,3),'6. EMS-Omnia mapping'!$A$5:$E$142,5,FALSE))</f>
        <v>TBD</v>
      </c>
      <c r="K349" s="7"/>
      <c r="L349" s="68"/>
    </row>
    <row r="350" spans="1:12">
      <c r="A350" s="68"/>
      <c r="B350" s="69"/>
      <c r="C350" s="69"/>
      <c r="D350" s="69"/>
      <c r="E350" s="68"/>
      <c r="F350" s="82"/>
      <c r="G350" s="9" t="str">
        <f>IF(ISNA(VLOOKUP(LEFT(A350,3),'6. EMS-Omnia mapping'!$A$5:$G$142,7,FALSE)),"TBD",VLOOKUP(LEFT(A350,3),'6. EMS-Omnia mapping'!$A$5:$G$142,7,FALSE))</f>
        <v>TBD</v>
      </c>
      <c r="H350" s="35"/>
      <c r="I350" s="35" t="str">
        <f>IF(ISNA(VLOOKUP(LEFT($A350,3),'6. EMS-Omnia mapping'!$A$5:$A$142,3,FALSE)),"TBD",VLOOKUP(LEFT($A350,3),'6. EMS-Omnia mapping'!$A$5:$E$142,3,FALSE))</f>
        <v>TBD</v>
      </c>
      <c r="J350" s="35" t="str">
        <f>IF(ISNA(VLOOKUP(LEFT($A350,3),'6. EMS-Omnia mapping'!$A$5:$A$142,5,FALSE)),"TBD",VLOOKUP(LEFT($A350,3),'6. EMS-Omnia mapping'!$A$5:$E$142,5,FALSE))</f>
        <v>TBD</v>
      </c>
      <c r="K350" s="7"/>
      <c r="L350" s="68"/>
    </row>
    <row r="351" spans="1:12">
      <c r="A351" s="68"/>
      <c r="B351" s="69"/>
      <c r="C351" s="69"/>
      <c r="D351" s="69"/>
      <c r="E351" s="68"/>
      <c r="F351" s="82"/>
      <c r="G351" s="9" t="str">
        <f>IF(ISNA(VLOOKUP(LEFT(A351,3),'6. EMS-Omnia mapping'!$A$5:$G$142,7,FALSE)),"TBD",VLOOKUP(LEFT(A351,3),'6. EMS-Omnia mapping'!$A$5:$G$142,7,FALSE))</f>
        <v>TBD</v>
      </c>
      <c r="H351" s="35"/>
      <c r="I351" s="35" t="str">
        <f>IF(ISNA(VLOOKUP(LEFT($A351,3),'6. EMS-Omnia mapping'!$A$5:$A$142,3,FALSE)),"TBD",VLOOKUP(LEFT($A351,3),'6. EMS-Omnia mapping'!$A$5:$E$142,3,FALSE))</f>
        <v>TBD</v>
      </c>
      <c r="J351" s="35" t="str">
        <f>IF(ISNA(VLOOKUP(LEFT($A351,3),'6. EMS-Omnia mapping'!$A$5:$A$142,5,FALSE)),"TBD",VLOOKUP(LEFT($A351,3),'6. EMS-Omnia mapping'!$A$5:$E$142,5,FALSE))</f>
        <v>TBD</v>
      </c>
      <c r="K351" s="7"/>
      <c r="L351" s="68"/>
    </row>
    <row r="352" spans="1:12">
      <c r="A352" s="68"/>
      <c r="B352" s="69"/>
      <c r="C352" s="69"/>
      <c r="D352" s="69"/>
      <c r="E352" s="68"/>
      <c r="F352" s="82"/>
      <c r="G352" s="9" t="str">
        <f>IF(ISNA(VLOOKUP(LEFT(A352,3),'6. EMS-Omnia mapping'!$A$5:$G$142,7,FALSE)),"TBD",VLOOKUP(LEFT(A352,3),'6. EMS-Omnia mapping'!$A$5:$G$142,7,FALSE))</f>
        <v>TBD</v>
      </c>
      <c r="H352" s="35"/>
      <c r="I352" s="35" t="str">
        <f>IF(ISNA(VLOOKUP(LEFT($A352,3),'6. EMS-Omnia mapping'!$A$5:$A$142,3,FALSE)),"TBD",VLOOKUP(LEFT($A352,3),'6. EMS-Omnia mapping'!$A$5:$E$142,3,FALSE))</f>
        <v>TBD</v>
      </c>
      <c r="J352" s="35" t="str">
        <f>IF(ISNA(VLOOKUP(LEFT($A352,3),'6. EMS-Omnia mapping'!$A$5:$A$142,5,FALSE)),"TBD",VLOOKUP(LEFT($A352,3),'6. EMS-Omnia mapping'!$A$5:$E$142,5,FALSE))</f>
        <v>TBD</v>
      </c>
      <c r="K352" s="7"/>
      <c r="L352" s="68"/>
    </row>
    <row r="353" spans="1:12">
      <c r="A353" s="68"/>
      <c r="B353" s="69"/>
      <c r="C353" s="69"/>
      <c r="D353" s="69"/>
      <c r="E353" s="68"/>
      <c r="F353" s="82"/>
      <c r="G353" s="9" t="str">
        <f>IF(ISNA(VLOOKUP(LEFT(A353,3),'6. EMS-Omnia mapping'!$A$5:$G$142,7,FALSE)),"TBD",VLOOKUP(LEFT(A353,3),'6. EMS-Omnia mapping'!$A$5:$G$142,7,FALSE))</f>
        <v>TBD</v>
      </c>
      <c r="H353" s="35"/>
      <c r="I353" s="35" t="str">
        <f>IF(ISNA(VLOOKUP(LEFT($A353,3),'6. EMS-Omnia mapping'!$A$5:$A$142,3,FALSE)),"TBD",VLOOKUP(LEFT($A353,3),'6. EMS-Omnia mapping'!$A$5:$E$142,3,FALSE))</f>
        <v>TBD</v>
      </c>
      <c r="J353" s="35" t="str">
        <f>IF(ISNA(VLOOKUP(LEFT($A353,3),'6. EMS-Omnia mapping'!$A$5:$A$142,5,FALSE)),"TBD",VLOOKUP(LEFT($A353,3),'6. EMS-Omnia mapping'!$A$5:$E$142,5,FALSE))</f>
        <v>TBD</v>
      </c>
      <c r="K353" s="7"/>
      <c r="L353" s="68"/>
    </row>
    <row r="354" spans="1:12">
      <c r="A354" s="68"/>
      <c r="B354" s="69"/>
      <c r="C354" s="69"/>
      <c r="D354" s="69"/>
      <c r="E354" s="68"/>
      <c r="F354" s="82"/>
      <c r="G354" s="9" t="str">
        <f>IF(ISNA(VLOOKUP(LEFT(A354,3),'6. EMS-Omnia mapping'!$A$5:$G$142,7,FALSE)),"TBD",VLOOKUP(LEFT(A354,3),'6. EMS-Omnia mapping'!$A$5:$G$142,7,FALSE))</f>
        <v>TBD</v>
      </c>
      <c r="H354" s="35"/>
      <c r="I354" s="35" t="str">
        <f>IF(ISNA(VLOOKUP(LEFT($A354,3),'6. EMS-Omnia mapping'!$A$5:$A$142,3,FALSE)),"TBD",VLOOKUP(LEFT($A354,3),'6. EMS-Omnia mapping'!$A$5:$E$142,3,FALSE))</f>
        <v>TBD</v>
      </c>
      <c r="J354" s="35" t="str">
        <f>IF(ISNA(VLOOKUP(LEFT($A354,3),'6. EMS-Omnia mapping'!$A$5:$A$142,5,FALSE)),"TBD",VLOOKUP(LEFT($A354,3),'6. EMS-Omnia mapping'!$A$5:$E$142,5,FALSE))</f>
        <v>TBD</v>
      </c>
      <c r="K354" s="7"/>
      <c r="L354" s="68"/>
    </row>
    <row r="355" spans="1:12">
      <c r="A355" s="68"/>
      <c r="B355" s="69"/>
      <c r="C355" s="69"/>
      <c r="D355" s="69"/>
      <c r="E355" s="68"/>
      <c r="F355" s="82"/>
      <c r="G355" s="9" t="str">
        <f>IF(ISNA(VLOOKUP(LEFT(A355,3),'6. EMS-Omnia mapping'!$A$5:$G$142,7,FALSE)),"TBD",VLOOKUP(LEFT(A355,3),'6. EMS-Omnia mapping'!$A$5:$G$142,7,FALSE))</f>
        <v>TBD</v>
      </c>
      <c r="H355" s="35"/>
      <c r="I355" s="35" t="str">
        <f>IF(ISNA(VLOOKUP(LEFT($A355,3),'6. EMS-Omnia mapping'!$A$5:$A$142,3,FALSE)),"TBD",VLOOKUP(LEFT($A355,3),'6. EMS-Omnia mapping'!$A$5:$E$142,3,FALSE))</f>
        <v>TBD</v>
      </c>
      <c r="J355" s="35" t="str">
        <f>IF(ISNA(VLOOKUP(LEFT($A355,3),'6. EMS-Omnia mapping'!$A$5:$A$142,5,FALSE)),"TBD",VLOOKUP(LEFT($A355,3),'6. EMS-Omnia mapping'!$A$5:$E$142,5,FALSE))</f>
        <v>TBD</v>
      </c>
      <c r="K355" s="7"/>
      <c r="L355" s="68"/>
    </row>
    <row r="356" spans="1:12">
      <c r="A356" s="68"/>
      <c r="B356" s="69"/>
      <c r="C356" s="69"/>
      <c r="D356" s="69"/>
      <c r="E356" s="68"/>
      <c r="F356" s="82"/>
      <c r="G356" s="9" t="str">
        <f>IF(ISNA(VLOOKUP(LEFT(A356,3),'6. EMS-Omnia mapping'!$A$5:$G$142,7,FALSE)),"TBD",VLOOKUP(LEFT(A356,3),'6. EMS-Omnia mapping'!$A$5:$G$142,7,FALSE))</f>
        <v>TBD</v>
      </c>
      <c r="H356" s="35"/>
      <c r="I356" s="35" t="str">
        <f>IF(ISNA(VLOOKUP(LEFT($A356,3),'6. EMS-Omnia mapping'!$A$5:$A$142,3,FALSE)),"TBD",VLOOKUP(LEFT($A356,3),'6. EMS-Omnia mapping'!$A$5:$E$142,3,FALSE))</f>
        <v>TBD</v>
      </c>
      <c r="J356" s="35" t="str">
        <f>IF(ISNA(VLOOKUP(LEFT($A356,3),'6. EMS-Omnia mapping'!$A$5:$A$142,5,FALSE)),"TBD",VLOOKUP(LEFT($A356,3),'6. EMS-Omnia mapping'!$A$5:$E$142,5,FALSE))</f>
        <v>TBD</v>
      </c>
      <c r="K356" s="7"/>
      <c r="L356" s="68"/>
    </row>
    <row r="357" spans="1:12">
      <c r="A357" s="68"/>
      <c r="B357" s="69"/>
      <c r="C357" s="69"/>
      <c r="D357" s="69"/>
      <c r="E357" s="68"/>
      <c r="F357" s="82"/>
      <c r="G357" s="9" t="str">
        <f>IF(ISNA(VLOOKUP(LEFT(A357,3),'6. EMS-Omnia mapping'!$A$5:$G$142,7,FALSE)),"TBD",VLOOKUP(LEFT(A357,3),'6. EMS-Omnia mapping'!$A$5:$G$142,7,FALSE))</f>
        <v>TBD</v>
      </c>
      <c r="H357" s="35"/>
      <c r="I357" s="35" t="str">
        <f>IF(ISNA(VLOOKUP(LEFT($A357,3),'6. EMS-Omnia mapping'!$A$5:$A$142,3,FALSE)),"TBD",VLOOKUP(LEFT($A357,3),'6. EMS-Omnia mapping'!$A$5:$E$142,3,FALSE))</f>
        <v>TBD</v>
      </c>
      <c r="J357" s="35" t="str">
        <f>IF(ISNA(VLOOKUP(LEFT($A357,3),'6. EMS-Omnia mapping'!$A$5:$A$142,5,FALSE)),"TBD",VLOOKUP(LEFT($A357,3),'6. EMS-Omnia mapping'!$A$5:$E$142,5,FALSE))</f>
        <v>TBD</v>
      </c>
      <c r="K357" s="7"/>
      <c r="L357" s="68"/>
    </row>
    <row r="358" spans="1:12">
      <c r="A358" s="68"/>
      <c r="B358" s="69"/>
      <c r="C358" s="69"/>
      <c r="D358" s="69"/>
      <c r="E358" s="68"/>
      <c r="F358" s="82"/>
      <c r="G358" s="9" t="str">
        <f>IF(ISNA(VLOOKUP(LEFT(A358,3),'6. EMS-Omnia mapping'!$A$5:$G$142,7,FALSE)),"TBD",VLOOKUP(LEFT(A358,3),'6. EMS-Omnia mapping'!$A$5:$G$142,7,FALSE))</f>
        <v>TBD</v>
      </c>
      <c r="H358" s="35"/>
      <c r="I358" s="35" t="str">
        <f>IF(ISNA(VLOOKUP(LEFT($A358,3),'6. EMS-Omnia mapping'!$A$5:$A$142,3,FALSE)),"TBD",VLOOKUP(LEFT($A358,3),'6. EMS-Omnia mapping'!$A$5:$E$142,3,FALSE))</f>
        <v>TBD</v>
      </c>
      <c r="J358" s="35" t="str">
        <f>IF(ISNA(VLOOKUP(LEFT($A358,3),'6. EMS-Omnia mapping'!$A$5:$A$142,5,FALSE)),"TBD",VLOOKUP(LEFT($A358,3),'6. EMS-Omnia mapping'!$A$5:$E$142,5,FALSE))</f>
        <v>TBD</v>
      </c>
      <c r="K358" s="7"/>
      <c r="L358" s="68"/>
    </row>
    <row r="359" spans="1:12">
      <c r="A359" s="68"/>
      <c r="B359" s="69"/>
      <c r="C359" s="69"/>
      <c r="D359" s="69"/>
      <c r="E359" s="68"/>
      <c r="F359" s="82"/>
      <c r="G359" s="9" t="str">
        <f>IF(ISNA(VLOOKUP(LEFT(A359,3),'6. EMS-Omnia mapping'!$A$5:$G$142,7,FALSE)),"TBD",VLOOKUP(LEFT(A359,3),'6. EMS-Omnia mapping'!$A$5:$G$142,7,FALSE))</f>
        <v>TBD</v>
      </c>
      <c r="H359" s="35"/>
      <c r="I359" s="35" t="str">
        <f>IF(ISNA(VLOOKUP(LEFT($A359,3),'6. EMS-Omnia mapping'!$A$5:$A$142,3,FALSE)),"TBD",VLOOKUP(LEFT($A359,3),'6. EMS-Omnia mapping'!$A$5:$E$142,3,FALSE))</f>
        <v>TBD</v>
      </c>
      <c r="J359" s="35" t="str">
        <f>IF(ISNA(VLOOKUP(LEFT($A359,3),'6. EMS-Omnia mapping'!$A$5:$A$142,5,FALSE)),"TBD",VLOOKUP(LEFT($A359,3),'6. EMS-Omnia mapping'!$A$5:$E$142,5,FALSE))</f>
        <v>TBD</v>
      </c>
      <c r="K359" s="7"/>
      <c r="L359" s="68"/>
    </row>
    <row r="360" spans="1:12">
      <c r="A360" s="68"/>
      <c r="B360" s="69"/>
      <c r="C360" s="69"/>
      <c r="D360" s="69"/>
      <c r="E360" s="68"/>
      <c r="F360" s="82"/>
      <c r="G360" s="9" t="str">
        <f>IF(ISNA(VLOOKUP(LEFT(A360,3),'6. EMS-Omnia mapping'!$A$5:$G$142,7,FALSE)),"TBD",VLOOKUP(LEFT(A360,3),'6. EMS-Omnia mapping'!$A$5:$G$142,7,FALSE))</f>
        <v>TBD</v>
      </c>
      <c r="H360" s="35"/>
      <c r="I360" s="35" t="str">
        <f>IF(ISNA(VLOOKUP(LEFT($A360,3),'6. EMS-Omnia mapping'!$A$5:$A$142,3,FALSE)),"TBD",VLOOKUP(LEFT($A360,3),'6. EMS-Omnia mapping'!$A$5:$E$142,3,FALSE))</f>
        <v>TBD</v>
      </c>
      <c r="J360" s="35" t="str">
        <f>IF(ISNA(VLOOKUP(LEFT($A360,3),'6. EMS-Omnia mapping'!$A$5:$A$142,5,FALSE)),"TBD",VLOOKUP(LEFT($A360,3),'6. EMS-Omnia mapping'!$A$5:$E$142,5,FALSE))</f>
        <v>TBD</v>
      </c>
      <c r="K360" s="7"/>
      <c r="L360" s="68"/>
    </row>
    <row r="361" spans="1:12">
      <c r="A361" s="68"/>
      <c r="B361" s="69"/>
      <c r="C361" s="69"/>
      <c r="D361" s="69"/>
      <c r="E361" s="68"/>
      <c r="F361" s="82"/>
      <c r="G361" s="9" t="str">
        <f>IF(ISNA(VLOOKUP(LEFT(A361,3),'6. EMS-Omnia mapping'!$A$5:$G$142,7,FALSE)),"TBD",VLOOKUP(LEFT(A361,3),'6. EMS-Omnia mapping'!$A$5:$G$142,7,FALSE))</f>
        <v>TBD</v>
      </c>
      <c r="H361" s="35"/>
      <c r="I361" s="35" t="str">
        <f>IF(ISNA(VLOOKUP(LEFT($A361,3),'6. EMS-Omnia mapping'!$A$5:$A$142,3,FALSE)),"TBD",VLOOKUP(LEFT($A361,3),'6. EMS-Omnia mapping'!$A$5:$E$142,3,FALSE))</f>
        <v>TBD</v>
      </c>
      <c r="J361" s="35" t="str">
        <f>IF(ISNA(VLOOKUP(LEFT($A361,3),'6. EMS-Omnia mapping'!$A$5:$A$142,5,FALSE)),"TBD",VLOOKUP(LEFT($A361,3),'6. EMS-Omnia mapping'!$A$5:$E$142,5,FALSE))</f>
        <v>TBD</v>
      </c>
      <c r="K361" s="7"/>
      <c r="L361" s="68"/>
    </row>
    <row r="362" spans="1:12">
      <c r="A362" s="68"/>
      <c r="B362" s="69"/>
      <c r="C362" s="69"/>
      <c r="D362" s="69"/>
      <c r="E362" s="68"/>
      <c r="F362" s="82"/>
      <c r="G362" s="9" t="str">
        <f>IF(ISNA(VLOOKUP(LEFT(A362,3),'6. EMS-Omnia mapping'!$A$5:$G$142,7,FALSE)),"TBD",VLOOKUP(LEFT(A362,3),'6. EMS-Omnia mapping'!$A$5:$G$142,7,FALSE))</f>
        <v>TBD</v>
      </c>
      <c r="H362" s="35"/>
      <c r="I362" s="35" t="str">
        <f>IF(ISNA(VLOOKUP(LEFT($A362,3),'6. EMS-Omnia mapping'!$A$5:$A$142,3,FALSE)),"TBD",VLOOKUP(LEFT($A362,3),'6. EMS-Omnia mapping'!$A$5:$E$142,3,FALSE))</f>
        <v>TBD</v>
      </c>
      <c r="J362" s="35" t="str">
        <f>IF(ISNA(VLOOKUP(LEFT($A362,3),'6. EMS-Omnia mapping'!$A$5:$A$142,5,FALSE)),"TBD",VLOOKUP(LEFT($A362,3),'6. EMS-Omnia mapping'!$A$5:$E$142,5,FALSE))</f>
        <v>TBD</v>
      </c>
      <c r="K362" s="7"/>
      <c r="L362" s="68"/>
    </row>
    <row r="363" spans="1:12">
      <c r="A363" s="68"/>
      <c r="B363" s="69"/>
      <c r="C363" s="69"/>
      <c r="D363" s="69"/>
      <c r="E363" s="68"/>
      <c r="F363" s="82"/>
      <c r="G363" s="9" t="str">
        <f>IF(ISNA(VLOOKUP(LEFT(A363,3),'6. EMS-Omnia mapping'!$A$5:$G$142,7,FALSE)),"TBD",VLOOKUP(LEFT(A363,3),'6. EMS-Omnia mapping'!$A$5:$G$142,7,FALSE))</f>
        <v>TBD</v>
      </c>
      <c r="H363" s="35"/>
      <c r="I363" s="35" t="str">
        <f>IF(ISNA(VLOOKUP(LEFT($A363,3),'6. EMS-Omnia mapping'!$A$5:$A$142,3,FALSE)),"TBD",VLOOKUP(LEFT($A363,3),'6. EMS-Omnia mapping'!$A$5:$E$142,3,FALSE))</f>
        <v>TBD</v>
      </c>
      <c r="J363" s="35" t="str">
        <f>IF(ISNA(VLOOKUP(LEFT($A363,3),'6. EMS-Omnia mapping'!$A$5:$A$142,5,FALSE)),"TBD",VLOOKUP(LEFT($A363,3),'6. EMS-Omnia mapping'!$A$5:$E$142,5,FALSE))</f>
        <v>TBD</v>
      </c>
      <c r="K363" s="7"/>
      <c r="L363" s="68"/>
    </row>
    <row r="364" spans="1:12">
      <c r="A364" s="68"/>
      <c r="B364" s="69"/>
      <c r="C364" s="69"/>
      <c r="D364" s="69"/>
      <c r="E364" s="68"/>
      <c r="F364" s="82"/>
      <c r="G364" s="9" t="str">
        <f>IF(ISNA(VLOOKUP(LEFT(A364,3),'6. EMS-Omnia mapping'!$A$5:$G$142,7,FALSE)),"TBD",VLOOKUP(LEFT(A364,3),'6. EMS-Omnia mapping'!$A$5:$G$142,7,FALSE))</f>
        <v>TBD</v>
      </c>
      <c r="H364" s="35"/>
      <c r="I364" s="35" t="str">
        <f>IF(ISNA(VLOOKUP(LEFT($A364,3),'6. EMS-Omnia mapping'!$A$5:$A$142,3,FALSE)),"TBD",VLOOKUP(LEFT($A364,3),'6. EMS-Omnia mapping'!$A$5:$E$142,3,FALSE))</f>
        <v>TBD</v>
      </c>
      <c r="J364" s="35" t="str">
        <f>IF(ISNA(VLOOKUP(LEFT($A364,3),'6. EMS-Omnia mapping'!$A$5:$A$142,5,FALSE)),"TBD",VLOOKUP(LEFT($A364,3),'6. EMS-Omnia mapping'!$A$5:$E$142,5,FALSE))</f>
        <v>TBD</v>
      </c>
      <c r="K364" s="7"/>
      <c r="L364" s="68"/>
    </row>
    <row r="365" spans="1:12">
      <c r="A365" s="68"/>
      <c r="B365" s="69"/>
      <c r="C365" s="69"/>
      <c r="D365" s="69"/>
      <c r="E365" s="68"/>
      <c r="F365" s="82"/>
      <c r="G365" s="9" t="str">
        <f>IF(ISNA(VLOOKUP(LEFT(A365,3),'6. EMS-Omnia mapping'!$A$5:$G$142,7,FALSE)),"TBD",VLOOKUP(LEFT(A365,3),'6. EMS-Omnia mapping'!$A$5:$G$142,7,FALSE))</f>
        <v>TBD</v>
      </c>
      <c r="H365" s="35"/>
      <c r="I365" s="35" t="str">
        <f>IF(ISNA(VLOOKUP(LEFT($A365,3),'6. EMS-Omnia mapping'!$A$5:$A$142,3,FALSE)),"TBD",VLOOKUP(LEFT($A365,3),'6. EMS-Omnia mapping'!$A$5:$E$142,3,FALSE))</f>
        <v>TBD</v>
      </c>
      <c r="J365" s="35" t="str">
        <f>IF(ISNA(VLOOKUP(LEFT($A365,3),'6. EMS-Omnia mapping'!$A$5:$A$142,5,FALSE)),"TBD",VLOOKUP(LEFT($A365,3),'6. EMS-Omnia mapping'!$A$5:$E$142,5,FALSE))</f>
        <v>TBD</v>
      </c>
      <c r="K365" s="7"/>
      <c r="L365" s="68"/>
    </row>
    <row r="366" spans="1:12">
      <c r="A366" s="68"/>
      <c r="B366" s="69"/>
      <c r="C366" s="69"/>
      <c r="D366" s="69"/>
      <c r="E366" s="68"/>
      <c r="F366" s="82"/>
      <c r="G366" s="9" t="str">
        <f>IF(ISNA(VLOOKUP(LEFT(A366,3),'6. EMS-Omnia mapping'!$A$5:$G$142,7,FALSE)),"TBD",VLOOKUP(LEFT(A366,3),'6. EMS-Omnia mapping'!$A$5:$G$142,7,FALSE))</f>
        <v>TBD</v>
      </c>
      <c r="H366" s="35"/>
      <c r="I366" s="35" t="str">
        <f>IF(ISNA(VLOOKUP(LEFT($A366,3),'6. EMS-Omnia mapping'!$A$5:$A$142,3,FALSE)),"TBD",VLOOKUP(LEFT($A366,3),'6. EMS-Omnia mapping'!$A$5:$E$142,3,FALSE))</f>
        <v>TBD</v>
      </c>
      <c r="J366" s="35" t="str">
        <f>IF(ISNA(VLOOKUP(LEFT($A366,3),'6. EMS-Omnia mapping'!$A$5:$A$142,5,FALSE)),"TBD",VLOOKUP(LEFT($A366,3),'6. EMS-Omnia mapping'!$A$5:$E$142,5,FALSE))</f>
        <v>TBD</v>
      </c>
      <c r="K366" s="7"/>
      <c r="L366" s="68"/>
    </row>
    <row r="367" spans="1:12">
      <c r="A367" s="68"/>
      <c r="B367" s="69"/>
      <c r="C367" s="69"/>
      <c r="D367" s="69"/>
      <c r="E367" s="68"/>
      <c r="F367" s="82"/>
      <c r="G367" s="9" t="str">
        <f>IF(ISNA(VLOOKUP(LEFT(A367,3),'6. EMS-Omnia mapping'!$A$5:$G$142,7,FALSE)),"TBD",VLOOKUP(LEFT(A367,3),'6. EMS-Omnia mapping'!$A$5:$G$142,7,FALSE))</f>
        <v>TBD</v>
      </c>
      <c r="H367" s="35"/>
      <c r="I367" s="35" t="str">
        <f>IF(ISNA(VLOOKUP(LEFT($A367,3),'6. EMS-Omnia mapping'!$A$5:$A$142,3,FALSE)),"TBD",VLOOKUP(LEFT($A367,3),'6. EMS-Omnia mapping'!$A$5:$E$142,3,FALSE))</f>
        <v>TBD</v>
      </c>
      <c r="J367" s="35" t="str">
        <f>IF(ISNA(VLOOKUP(LEFT($A367,3),'6. EMS-Omnia mapping'!$A$5:$A$142,5,FALSE)),"TBD",VLOOKUP(LEFT($A367,3),'6. EMS-Omnia mapping'!$A$5:$E$142,5,FALSE))</f>
        <v>TBD</v>
      </c>
      <c r="K367" s="7"/>
      <c r="L367" s="68"/>
    </row>
    <row r="368" spans="1:12">
      <c r="A368" s="68"/>
      <c r="B368" s="69"/>
      <c r="C368" s="69"/>
      <c r="D368" s="69"/>
      <c r="E368" s="68"/>
      <c r="F368" s="82"/>
      <c r="G368" s="9" t="str">
        <f>IF(ISNA(VLOOKUP(LEFT(A368,3),'6. EMS-Omnia mapping'!$A$5:$G$142,7,FALSE)),"TBD",VLOOKUP(LEFT(A368,3),'6. EMS-Omnia mapping'!$A$5:$G$142,7,FALSE))</f>
        <v>TBD</v>
      </c>
      <c r="H368" s="35"/>
      <c r="I368" s="35" t="str">
        <f>IF(ISNA(VLOOKUP(LEFT($A368,3),'6. EMS-Omnia mapping'!$A$5:$A$142,3,FALSE)),"TBD",VLOOKUP(LEFT($A368,3),'6. EMS-Omnia mapping'!$A$5:$E$142,3,FALSE))</f>
        <v>TBD</v>
      </c>
      <c r="J368" s="35" t="str">
        <f>IF(ISNA(VLOOKUP(LEFT($A368,3),'6. EMS-Omnia mapping'!$A$5:$A$142,5,FALSE)),"TBD",VLOOKUP(LEFT($A368,3),'6. EMS-Omnia mapping'!$A$5:$E$142,5,FALSE))</f>
        <v>TBD</v>
      </c>
      <c r="K368" s="7"/>
      <c r="L368" s="68"/>
    </row>
    <row r="369" spans="1:12">
      <c r="A369" s="68"/>
      <c r="B369" s="69"/>
      <c r="C369" s="69"/>
      <c r="D369" s="69"/>
      <c r="E369" s="68"/>
      <c r="F369" s="82"/>
      <c r="G369" s="9" t="str">
        <f>IF(ISNA(VLOOKUP(LEFT(A369,3),'6. EMS-Omnia mapping'!$A$5:$G$142,7,FALSE)),"TBD",VLOOKUP(LEFT(A369,3),'6. EMS-Omnia mapping'!$A$5:$G$142,7,FALSE))</f>
        <v>TBD</v>
      </c>
      <c r="H369" s="35"/>
      <c r="I369" s="35" t="str">
        <f>IF(ISNA(VLOOKUP(LEFT($A369,3),'6. EMS-Omnia mapping'!$A$5:$A$142,3,FALSE)),"TBD",VLOOKUP(LEFT($A369,3),'6. EMS-Omnia mapping'!$A$5:$E$142,3,FALSE))</f>
        <v>TBD</v>
      </c>
      <c r="J369" s="35" t="str">
        <f>IF(ISNA(VLOOKUP(LEFT($A369,3),'6. EMS-Omnia mapping'!$A$5:$A$142,5,FALSE)),"TBD",VLOOKUP(LEFT($A369,3),'6. EMS-Omnia mapping'!$A$5:$E$142,5,FALSE))</f>
        <v>TBD</v>
      </c>
      <c r="K369" s="7"/>
      <c r="L369" s="68"/>
    </row>
    <row r="370" spans="1:12">
      <c r="A370" s="68"/>
      <c r="B370" s="69"/>
      <c r="C370" s="69"/>
      <c r="D370" s="69"/>
      <c r="E370" s="68"/>
      <c r="F370" s="82"/>
      <c r="G370" s="9" t="str">
        <f>IF(ISNA(VLOOKUP(LEFT(A370,3),'6. EMS-Omnia mapping'!$A$5:$G$142,7,FALSE)),"TBD",VLOOKUP(LEFT(A370,3),'6. EMS-Omnia mapping'!$A$5:$G$142,7,FALSE))</f>
        <v>TBD</v>
      </c>
      <c r="H370" s="35"/>
      <c r="I370" s="35" t="str">
        <f>IF(ISNA(VLOOKUP(LEFT($A370,3),'6. EMS-Omnia mapping'!$A$5:$A$142,3,FALSE)),"TBD",VLOOKUP(LEFT($A370,3),'6. EMS-Omnia mapping'!$A$5:$E$142,3,FALSE))</f>
        <v>TBD</v>
      </c>
      <c r="J370" s="35" t="str">
        <f>IF(ISNA(VLOOKUP(LEFT($A370,3),'6. EMS-Omnia mapping'!$A$5:$A$142,5,FALSE)),"TBD",VLOOKUP(LEFT($A370,3),'6. EMS-Omnia mapping'!$A$5:$E$142,5,FALSE))</f>
        <v>TBD</v>
      </c>
      <c r="K370" s="7"/>
      <c r="L370" s="68"/>
    </row>
    <row r="371" spans="1:12">
      <c r="A371" s="68"/>
      <c r="B371" s="69"/>
      <c r="C371" s="69"/>
      <c r="D371" s="69"/>
      <c r="E371" s="68"/>
      <c r="F371" s="82"/>
      <c r="G371" s="9" t="str">
        <f>IF(ISNA(VLOOKUP(LEFT(A371,3),'6. EMS-Omnia mapping'!$A$5:$G$142,7,FALSE)),"TBD",VLOOKUP(LEFT(A371,3),'6. EMS-Omnia mapping'!$A$5:$G$142,7,FALSE))</f>
        <v>TBD</v>
      </c>
      <c r="H371" s="35"/>
      <c r="I371" s="35" t="str">
        <f>IF(ISNA(VLOOKUP(LEFT($A371,3),'6. EMS-Omnia mapping'!$A$5:$A$142,3,FALSE)),"TBD",VLOOKUP(LEFT($A371,3),'6. EMS-Omnia mapping'!$A$5:$E$142,3,FALSE))</f>
        <v>TBD</v>
      </c>
      <c r="J371" s="35" t="str">
        <f>IF(ISNA(VLOOKUP(LEFT($A371,3),'6. EMS-Omnia mapping'!$A$5:$A$142,5,FALSE)),"TBD",VLOOKUP(LEFT($A371,3),'6. EMS-Omnia mapping'!$A$5:$E$142,5,FALSE))</f>
        <v>TBD</v>
      </c>
      <c r="K371" s="7"/>
      <c r="L371" s="68"/>
    </row>
    <row r="372" spans="1:12">
      <c r="A372" s="68"/>
      <c r="B372" s="69"/>
      <c r="C372" s="69"/>
      <c r="D372" s="69"/>
      <c r="E372" s="68"/>
      <c r="F372" s="82"/>
      <c r="G372" s="9" t="str">
        <f>IF(ISNA(VLOOKUP(LEFT(A372,3),'6. EMS-Omnia mapping'!$A$5:$G$142,7,FALSE)),"TBD",VLOOKUP(LEFT(A372,3),'6. EMS-Omnia mapping'!$A$5:$G$142,7,FALSE))</f>
        <v>TBD</v>
      </c>
      <c r="H372" s="35"/>
      <c r="I372" s="35" t="str">
        <f>IF(ISNA(VLOOKUP(LEFT($A372,3),'6. EMS-Omnia mapping'!$A$5:$A$142,3,FALSE)),"TBD",VLOOKUP(LEFT($A372,3),'6. EMS-Omnia mapping'!$A$5:$E$142,3,FALSE))</f>
        <v>TBD</v>
      </c>
      <c r="J372" s="35" t="str">
        <f>IF(ISNA(VLOOKUP(LEFT($A372,3),'6. EMS-Omnia mapping'!$A$5:$A$142,5,FALSE)),"TBD",VLOOKUP(LEFT($A372,3),'6. EMS-Omnia mapping'!$A$5:$E$142,5,FALSE))</f>
        <v>TBD</v>
      </c>
      <c r="K372" s="7"/>
      <c r="L372" s="68"/>
    </row>
    <row r="373" spans="1:12">
      <c r="A373" s="68"/>
      <c r="B373" s="69"/>
      <c r="C373" s="69"/>
      <c r="D373" s="69"/>
      <c r="E373" s="68"/>
      <c r="F373" s="82"/>
      <c r="G373" s="9" t="str">
        <f>IF(ISNA(VLOOKUP(LEFT(A373,3),'6. EMS-Omnia mapping'!$A$5:$G$142,7,FALSE)),"TBD",VLOOKUP(LEFT(A373,3),'6. EMS-Omnia mapping'!$A$5:$G$142,7,FALSE))</f>
        <v>TBD</v>
      </c>
      <c r="H373" s="35"/>
      <c r="I373" s="35" t="str">
        <f>IF(ISNA(VLOOKUP(LEFT($A373,3),'6. EMS-Omnia mapping'!$A$5:$A$142,3,FALSE)),"TBD",VLOOKUP(LEFT($A373,3),'6. EMS-Omnia mapping'!$A$5:$E$142,3,FALSE))</f>
        <v>TBD</v>
      </c>
      <c r="J373" s="35" t="str">
        <f>IF(ISNA(VLOOKUP(LEFT($A373,3),'6. EMS-Omnia mapping'!$A$5:$A$142,5,FALSE)),"TBD",VLOOKUP(LEFT($A373,3),'6. EMS-Omnia mapping'!$A$5:$E$142,5,FALSE))</f>
        <v>TBD</v>
      </c>
      <c r="K373" s="7"/>
      <c r="L373" s="68"/>
    </row>
    <row r="374" spans="1:12">
      <c r="A374" s="68"/>
      <c r="B374" s="69"/>
      <c r="C374" s="69"/>
      <c r="D374" s="69"/>
      <c r="E374" s="68"/>
      <c r="F374" s="82"/>
      <c r="G374" s="9" t="str">
        <f>IF(ISNA(VLOOKUP(LEFT(A374,3),'6. EMS-Omnia mapping'!$A$5:$G$142,7,FALSE)),"TBD",VLOOKUP(LEFT(A374,3),'6. EMS-Omnia mapping'!$A$5:$G$142,7,FALSE))</f>
        <v>TBD</v>
      </c>
      <c r="H374" s="35"/>
      <c r="I374" s="35" t="str">
        <f>IF(ISNA(VLOOKUP(LEFT($A374,3),'6. EMS-Omnia mapping'!$A$5:$A$142,3,FALSE)),"TBD",VLOOKUP(LEFT($A374,3),'6. EMS-Omnia mapping'!$A$5:$E$142,3,FALSE))</f>
        <v>TBD</v>
      </c>
      <c r="J374" s="35" t="str">
        <f>IF(ISNA(VLOOKUP(LEFT($A374,3),'6. EMS-Omnia mapping'!$A$5:$A$142,5,FALSE)),"TBD",VLOOKUP(LEFT($A374,3),'6. EMS-Omnia mapping'!$A$5:$E$142,5,FALSE))</f>
        <v>TBD</v>
      </c>
      <c r="K374" s="7"/>
      <c r="L374" s="68"/>
    </row>
    <row r="375" spans="1:12">
      <c r="A375" s="68"/>
      <c r="B375" s="69"/>
      <c r="C375" s="69"/>
      <c r="D375" s="69"/>
      <c r="E375" s="68"/>
      <c r="F375" s="82"/>
      <c r="G375" s="9" t="str">
        <f>IF(ISNA(VLOOKUP(LEFT(A375,3),'6. EMS-Omnia mapping'!$A$5:$G$142,7,FALSE)),"TBD",VLOOKUP(LEFT(A375,3),'6. EMS-Omnia mapping'!$A$5:$G$142,7,FALSE))</f>
        <v>TBD</v>
      </c>
      <c r="H375" s="35"/>
      <c r="I375" s="35" t="str">
        <f>IF(ISNA(VLOOKUP(LEFT($A375,3),'6. EMS-Omnia mapping'!$A$5:$A$142,3,FALSE)),"TBD",VLOOKUP(LEFT($A375,3),'6. EMS-Omnia mapping'!$A$5:$E$142,3,FALSE))</f>
        <v>TBD</v>
      </c>
      <c r="J375" s="35" t="str">
        <f>IF(ISNA(VLOOKUP(LEFT($A375,3),'6. EMS-Omnia mapping'!$A$5:$A$142,5,FALSE)),"TBD",VLOOKUP(LEFT($A375,3),'6. EMS-Omnia mapping'!$A$5:$E$142,5,FALSE))</f>
        <v>TBD</v>
      </c>
      <c r="K375" s="7"/>
      <c r="L375" s="68"/>
    </row>
    <row r="376" spans="1:12">
      <c r="A376" s="68"/>
      <c r="B376" s="69"/>
      <c r="C376" s="69"/>
      <c r="D376" s="69"/>
      <c r="E376" s="68"/>
      <c r="F376" s="82"/>
      <c r="G376" s="9" t="str">
        <f>IF(ISNA(VLOOKUP(LEFT(A376,3),'6. EMS-Omnia mapping'!$A$5:$G$142,7,FALSE)),"TBD",VLOOKUP(LEFT(A376,3),'6. EMS-Omnia mapping'!$A$5:$G$142,7,FALSE))</f>
        <v>TBD</v>
      </c>
      <c r="H376" s="35"/>
      <c r="I376" s="35" t="str">
        <f>IF(ISNA(VLOOKUP(LEFT($A376,3),'6. EMS-Omnia mapping'!$A$5:$A$142,3,FALSE)),"TBD",VLOOKUP(LEFT($A376,3),'6. EMS-Omnia mapping'!$A$5:$E$142,3,FALSE))</f>
        <v>TBD</v>
      </c>
      <c r="J376" s="35" t="str">
        <f>IF(ISNA(VLOOKUP(LEFT($A376,3),'6. EMS-Omnia mapping'!$A$5:$A$142,5,FALSE)),"TBD",VLOOKUP(LEFT($A376,3),'6. EMS-Omnia mapping'!$A$5:$E$142,5,FALSE))</f>
        <v>TBD</v>
      </c>
      <c r="K376" s="7"/>
      <c r="L376" s="68"/>
    </row>
    <row r="377" spans="1:12">
      <c r="A377" s="68"/>
      <c r="B377" s="69"/>
      <c r="C377" s="69"/>
      <c r="D377" s="69"/>
      <c r="E377" s="68"/>
      <c r="F377" s="82"/>
      <c r="G377" s="9" t="str">
        <f>IF(ISNA(VLOOKUP(LEFT(A377,3),'6. EMS-Omnia mapping'!$A$5:$G$142,7,FALSE)),"TBD",VLOOKUP(LEFT(A377,3),'6. EMS-Omnia mapping'!$A$5:$G$142,7,FALSE))</f>
        <v>TBD</v>
      </c>
      <c r="H377" s="35"/>
      <c r="I377" s="35" t="str">
        <f>IF(ISNA(VLOOKUP(LEFT($A377,3),'6. EMS-Omnia mapping'!$A$5:$A$142,3,FALSE)),"TBD",VLOOKUP(LEFT($A377,3),'6. EMS-Omnia mapping'!$A$5:$E$142,3,FALSE))</f>
        <v>TBD</v>
      </c>
      <c r="J377" s="35" t="str">
        <f>IF(ISNA(VLOOKUP(LEFT($A377,3),'6. EMS-Omnia mapping'!$A$5:$A$142,5,FALSE)),"TBD",VLOOKUP(LEFT($A377,3),'6. EMS-Omnia mapping'!$A$5:$E$142,5,FALSE))</f>
        <v>TBD</v>
      </c>
      <c r="K377" s="7"/>
      <c r="L377" s="68"/>
    </row>
    <row r="378" spans="1:12">
      <c r="A378" s="68"/>
      <c r="B378" s="69"/>
      <c r="C378" s="69"/>
      <c r="D378" s="69"/>
      <c r="E378" s="68"/>
      <c r="F378" s="82"/>
      <c r="G378" s="9" t="str">
        <f>IF(ISNA(VLOOKUP(LEFT(A378,3),'6. EMS-Omnia mapping'!$A$5:$G$142,7,FALSE)),"TBD",VLOOKUP(LEFT(A378,3),'6. EMS-Omnia mapping'!$A$5:$G$142,7,FALSE))</f>
        <v>TBD</v>
      </c>
      <c r="H378" s="35"/>
      <c r="I378" s="35" t="str">
        <f>IF(ISNA(VLOOKUP(LEFT($A378,3),'6. EMS-Omnia mapping'!$A$5:$A$142,3,FALSE)),"TBD",VLOOKUP(LEFT($A378,3),'6. EMS-Omnia mapping'!$A$5:$E$142,3,FALSE))</f>
        <v>TBD</v>
      </c>
      <c r="J378" s="35" t="str">
        <f>IF(ISNA(VLOOKUP(LEFT($A378,3),'6. EMS-Omnia mapping'!$A$5:$A$142,5,FALSE)),"TBD",VLOOKUP(LEFT($A378,3),'6. EMS-Omnia mapping'!$A$5:$E$142,5,FALSE))</f>
        <v>TBD</v>
      </c>
      <c r="K378" s="7"/>
      <c r="L378" s="68"/>
    </row>
    <row r="379" spans="1:12">
      <c r="A379" s="68"/>
      <c r="B379" s="69"/>
      <c r="C379" s="69"/>
      <c r="D379" s="69"/>
      <c r="E379" s="68"/>
      <c r="F379" s="82"/>
      <c r="G379" s="9" t="str">
        <f>IF(ISNA(VLOOKUP(LEFT(A379,3),'6. EMS-Omnia mapping'!$A$5:$G$142,7,FALSE)),"TBD",VLOOKUP(LEFT(A379,3),'6. EMS-Omnia mapping'!$A$5:$G$142,7,FALSE))</f>
        <v>TBD</v>
      </c>
      <c r="H379" s="35"/>
      <c r="I379" s="35" t="str">
        <f>IF(ISNA(VLOOKUP(LEFT($A379,3),'6. EMS-Omnia mapping'!$A$5:$A$142,3,FALSE)),"TBD",VLOOKUP(LEFT($A379,3),'6. EMS-Omnia mapping'!$A$5:$E$142,3,FALSE))</f>
        <v>TBD</v>
      </c>
      <c r="J379" s="35" t="str">
        <f>IF(ISNA(VLOOKUP(LEFT($A379,3),'6. EMS-Omnia mapping'!$A$5:$A$142,5,FALSE)),"TBD",VLOOKUP(LEFT($A379,3),'6. EMS-Omnia mapping'!$A$5:$E$142,5,FALSE))</f>
        <v>TBD</v>
      </c>
      <c r="K379" s="7"/>
      <c r="L379" s="68"/>
    </row>
    <row r="380" spans="1:12">
      <c r="A380" s="68"/>
      <c r="B380" s="69"/>
      <c r="C380" s="69"/>
      <c r="D380" s="69"/>
      <c r="E380" s="68"/>
      <c r="F380" s="82"/>
      <c r="G380" s="9" t="str">
        <f>IF(ISNA(VLOOKUP(LEFT(A380,3),'6. EMS-Omnia mapping'!$A$5:$G$142,7,FALSE)),"TBD",VLOOKUP(LEFT(A380,3),'6. EMS-Omnia mapping'!$A$5:$G$142,7,FALSE))</f>
        <v>TBD</v>
      </c>
      <c r="H380" s="35"/>
      <c r="I380" s="35" t="str">
        <f>IF(ISNA(VLOOKUP(LEFT($A380,3),'6. EMS-Omnia mapping'!$A$5:$A$142,3,FALSE)),"TBD",VLOOKUP(LEFT($A380,3),'6. EMS-Omnia mapping'!$A$5:$E$142,3,FALSE))</f>
        <v>TBD</v>
      </c>
      <c r="J380" s="35" t="str">
        <f>IF(ISNA(VLOOKUP(LEFT($A380,3),'6. EMS-Omnia mapping'!$A$5:$A$142,5,FALSE)),"TBD",VLOOKUP(LEFT($A380,3),'6. EMS-Omnia mapping'!$A$5:$E$142,5,FALSE))</f>
        <v>TBD</v>
      </c>
      <c r="K380" s="7"/>
      <c r="L380" s="68"/>
    </row>
    <row r="381" spans="1:12">
      <c r="A381" s="68"/>
      <c r="B381" s="69"/>
      <c r="C381" s="69"/>
      <c r="D381" s="69"/>
      <c r="E381" s="68"/>
      <c r="F381" s="82"/>
      <c r="G381" s="9" t="str">
        <f>IF(ISNA(VLOOKUP(LEFT(A381,3),'6. EMS-Omnia mapping'!$A$5:$G$142,7,FALSE)),"TBD",VLOOKUP(LEFT(A381,3),'6. EMS-Omnia mapping'!$A$5:$G$142,7,FALSE))</f>
        <v>TBD</v>
      </c>
      <c r="H381" s="35"/>
      <c r="I381" s="35" t="str">
        <f>IF(ISNA(VLOOKUP(LEFT($A381,3),'6. EMS-Omnia mapping'!$A$5:$A$142,3,FALSE)),"TBD",VLOOKUP(LEFT($A381,3),'6. EMS-Omnia mapping'!$A$5:$E$142,3,FALSE))</f>
        <v>TBD</v>
      </c>
      <c r="J381" s="35" t="str">
        <f>IF(ISNA(VLOOKUP(LEFT($A381,3),'6. EMS-Omnia mapping'!$A$5:$A$142,5,FALSE)),"TBD",VLOOKUP(LEFT($A381,3),'6. EMS-Omnia mapping'!$A$5:$E$142,5,FALSE))</f>
        <v>TBD</v>
      </c>
      <c r="K381" s="7"/>
      <c r="L381" s="68"/>
    </row>
    <row r="382" spans="1:12">
      <c r="A382" s="68"/>
      <c r="B382" s="69"/>
      <c r="C382" s="69"/>
      <c r="D382" s="69"/>
      <c r="E382" s="68"/>
      <c r="F382" s="82"/>
      <c r="G382" s="9" t="str">
        <f>IF(ISNA(VLOOKUP(LEFT(A382,3),'6. EMS-Omnia mapping'!$A$5:$G$142,7,FALSE)),"TBD",VLOOKUP(LEFT(A382,3),'6. EMS-Omnia mapping'!$A$5:$G$142,7,FALSE))</f>
        <v>TBD</v>
      </c>
      <c r="H382" s="35"/>
      <c r="I382" s="35" t="str">
        <f>IF(ISNA(VLOOKUP(LEFT($A382,3),'6. EMS-Omnia mapping'!$A$5:$A$142,3,FALSE)),"TBD",VLOOKUP(LEFT($A382,3),'6. EMS-Omnia mapping'!$A$5:$E$142,3,FALSE))</f>
        <v>TBD</v>
      </c>
      <c r="J382" s="35" t="str">
        <f>IF(ISNA(VLOOKUP(LEFT($A382,3),'6. EMS-Omnia mapping'!$A$5:$A$142,5,FALSE)),"TBD",VLOOKUP(LEFT($A382,3),'6. EMS-Omnia mapping'!$A$5:$E$142,5,FALSE))</f>
        <v>TBD</v>
      </c>
      <c r="K382" s="7"/>
      <c r="L382" s="68"/>
    </row>
    <row r="383" spans="1:12">
      <c r="A383" s="68"/>
      <c r="B383" s="69"/>
      <c r="C383" s="69"/>
      <c r="D383" s="69"/>
      <c r="E383" s="68"/>
      <c r="F383" s="82"/>
      <c r="G383" s="9" t="str">
        <f>IF(ISNA(VLOOKUP(LEFT(A383,3),'6. EMS-Omnia mapping'!$A$5:$G$142,7,FALSE)),"TBD",VLOOKUP(LEFT(A383,3),'6. EMS-Omnia mapping'!$A$5:$G$142,7,FALSE))</f>
        <v>TBD</v>
      </c>
      <c r="H383" s="35"/>
      <c r="I383" s="35" t="str">
        <f>IF(ISNA(VLOOKUP(LEFT($A383,3),'6. EMS-Omnia mapping'!$A$5:$A$142,3,FALSE)),"TBD",VLOOKUP(LEFT($A383,3),'6. EMS-Omnia mapping'!$A$5:$E$142,3,FALSE))</f>
        <v>TBD</v>
      </c>
      <c r="J383" s="35" t="str">
        <f>IF(ISNA(VLOOKUP(LEFT($A383,3),'6. EMS-Omnia mapping'!$A$5:$A$142,5,FALSE)),"TBD",VLOOKUP(LEFT($A383,3),'6. EMS-Omnia mapping'!$A$5:$E$142,5,FALSE))</f>
        <v>TBD</v>
      </c>
      <c r="K383" s="7"/>
      <c r="L383" s="68"/>
    </row>
    <row r="384" spans="1:12">
      <c r="A384" s="68"/>
      <c r="B384" s="69"/>
      <c r="C384" s="69"/>
      <c r="D384" s="69"/>
      <c r="E384" s="68"/>
      <c r="F384" s="82"/>
      <c r="G384" s="9" t="str">
        <f>IF(ISNA(VLOOKUP(LEFT(A384,3),'6. EMS-Omnia mapping'!$A$5:$G$142,7,FALSE)),"TBD",VLOOKUP(LEFT(A384,3),'6. EMS-Omnia mapping'!$A$5:$G$142,7,FALSE))</f>
        <v>TBD</v>
      </c>
      <c r="H384" s="35"/>
      <c r="I384" s="35" t="str">
        <f>IF(ISNA(VLOOKUP(LEFT($A384,3),'6. EMS-Omnia mapping'!$A$5:$A$142,3,FALSE)),"TBD",VLOOKUP(LEFT($A384,3),'6. EMS-Omnia mapping'!$A$5:$E$142,3,FALSE))</f>
        <v>TBD</v>
      </c>
      <c r="J384" s="35" t="str">
        <f>IF(ISNA(VLOOKUP(LEFT($A384,3),'6. EMS-Omnia mapping'!$A$5:$A$142,5,FALSE)),"TBD",VLOOKUP(LEFT($A384,3),'6. EMS-Omnia mapping'!$A$5:$E$142,5,FALSE))</f>
        <v>TBD</v>
      </c>
      <c r="K384" s="7"/>
      <c r="L384" s="68"/>
    </row>
    <row r="385" spans="1:12">
      <c r="A385" s="68"/>
      <c r="B385" s="69"/>
      <c r="C385" s="69"/>
      <c r="D385" s="69"/>
      <c r="E385" s="68"/>
      <c r="F385" s="82"/>
      <c r="G385" s="9" t="str">
        <f>IF(ISNA(VLOOKUP(LEFT(A385,3),'6. EMS-Omnia mapping'!$A$5:$G$142,7,FALSE)),"TBD",VLOOKUP(LEFT(A385,3),'6. EMS-Omnia mapping'!$A$5:$G$142,7,FALSE))</f>
        <v>TBD</v>
      </c>
      <c r="H385" s="35"/>
      <c r="I385" s="35" t="str">
        <f>IF(ISNA(VLOOKUP(LEFT($A385,3),'6. EMS-Omnia mapping'!$A$5:$A$142,3,FALSE)),"TBD",VLOOKUP(LEFT($A385,3),'6. EMS-Omnia mapping'!$A$5:$E$142,3,FALSE))</f>
        <v>TBD</v>
      </c>
      <c r="J385" s="35" t="str">
        <f>IF(ISNA(VLOOKUP(LEFT($A385,3),'6. EMS-Omnia mapping'!$A$5:$A$142,5,FALSE)),"TBD",VLOOKUP(LEFT($A385,3),'6. EMS-Omnia mapping'!$A$5:$E$142,5,FALSE))</f>
        <v>TBD</v>
      </c>
      <c r="K385" s="7"/>
      <c r="L385" s="68"/>
    </row>
    <row r="386" spans="1:12">
      <c r="A386" s="68"/>
      <c r="B386" s="69"/>
      <c r="C386" s="69"/>
      <c r="D386" s="69"/>
      <c r="E386" s="68"/>
      <c r="F386" s="82"/>
      <c r="G386" s="9" t="str">
        <f>IF(ISNA(VLOOKUP(LEFT(A386,3),'6. EMS-Omnia mapping'!$A$5:$G$142,7,FALSE)),"TBD",VLOOKUP(LEFT(A386,3),'6. EMS-Omnia mapping'!$A$5:$G$142,7,FALSE))</f>
        <v>TBD</v>
      </c>
      <c r="H386" s="35"/>
      <c r="I386" s="35" t="str">
        <f>IF(ISNA(VLOOKUP(LEFT($A386,3),'6. EMS-Omnia mapping'!$A$5:$A$142,3,FALSE)),"TBD",VLOOKUP(LEFT($A386,3),'6. EMS-Omnia mapping'!$A$5:$E$142,3,FALSE))</f>
        <v>TBD</v>
      </c>
      <c r="J386" s="35" t="str">
        <f>IF(ISNA(VLOOKUP(LEFT($A386,3),'6. EMS-Omnia mapping'!$A$5:$A$142,5,FALSE)),"TBD",VLOOKUP(LEFT($A386,3),'6. EMS-Omnia mapping'!$A$5:$E$142,5,FALSE))</f>
        <v>TBD</v>
      </c>
      <c r="K386" s="7"/>
      <c r="L386" s="68"/>
    </row>
    <row r="387" spans="1:12">
      <c r="A387" s="68"/>
      <c r="B387" s="69"/>
      <c r="C387" s="69"/>
      <c r="D387" s="69"/>
      <c r="E387" s="68"/>
      <c r="F387" s="82"/>
      <c r="G387" s="9" t="str">
        <f>IF(ISNA(VLOOKUP(LEFT(A387,3),'6. EMS-Omnia mapping'!$A$5:$G$142,7,FALSE)),"TBD",VLOOKUP(LEFT(A387,3),'6. EMS-Omnia mapping'!$A$5:$G$142,7,FALSE))</f>
        <v>TBD</v>
      </c>
      <c r="H387" s="35"/>
      <c r="I387" s="35" t="str">
        <f>IF(ISNA(VLOOKUP(LEFT($A387,3),'6. EMS-Omnia mapping'!$A$5:$A$142,3,FALSE)),"TBD",VLOOKUP(LEFT($A387,3),'6. EMS-Omnia mapping'!$A$5:$E$142,3,FALSE))</f>
        <v>TBD</v>
      </c>
      <c r="J387" s="35" t="str">
        <f>IF(ISNA(VLOOKUP(LEFT($A387,3),'6. EMS-Omnia mapping'!$A$5:$A$142,5,FALSE)),"TBD",VLOOKUP(LEFT($A387,3),'6. EMS-Omnia mapping'!$A$5:$E$142,5,FALSE))</f>
        <v>TBD</v>
      </c>
      <c r="K387" s="7"/>
      <c r="L387" s="68"/>
    </row>
    <row r="388" spans="1:12">
      <c r="A388" s="68"/>
      <c r="B388" s="69"/>
      <c r="C388" s="69"/>
      <c r="D388" s="69"/>
      <c r="E388" s="68"/>
      <c r="F388" s="82"/>
      <c r="G388" s="9" t="str">
        <f>IF(ISNA(VLOOKUP(LEFT(A388,3),'6. EMS-Omnia mapping'!$A$5:$G$142,7,FALSE)),"TBD",VLOOKUP(LEFT(A388,3),'6. EMS-Omnia mapping'!$A$5:$G$142,7,FALSE))</f>
        <v>TBD</v>
      </c>
      <c r="H388" s="35"/>
      <c r="I388" s="35" t="str">
        <f>IF(ISNA(VLOOKUP(LEFT($A388,3),'6. EMS-Omnia mapping'!$A$5:$A$142,3,FALSE)),"TBD",VLOOKUP(LEFT($A388,3),'6. EMS-Omnia mapping'!$A$5:$E$142,3,FALSE))</f>
        <v>TBD</v>
      </c>
      <c r="J388" s="35" t="str">
        <f>IF(ISNA(VLOOKUP(LEFT($A388,3),'6. EMS-Omnia mapping'!$A$5:$A$142,5,FALSE)),"TBD",VLOOKUP(LEFT($A388,3),'6. EMS-Omnia mapping'!$A$5:$E$142,5,FALSE))</f>
        <v>TBD</v>
      </c>
      <c r="K388" s="7"/>
      <c r="L388" s="68"/>
    </row>
    <row r="389" spans="1:12">
      <c r="A389" s="68"/>
      <c r="B389" s="69"/>
      <c r="C389" s="69"/>
      <c r="D389" s="69"/>
      <c r="E389" s="68"/>
      <c r="F389" s="82"/>
      <c r="G389" s="9" t="str">
        <f>IF(ISNA(VLOOKUP(LEFT(A389,3),'6. EMS-Omnia mapping'!$A$5:$G$142,7,FALSE)),"TBD",VLOOKUP(LEFT(A389,3),'6. EMS-Omnia mapping'!$A$5:$G$142,7,FALSE))</f>
        <v>TBD</v>
      </c>
      <c r="H389" s="35"/>
      <c r="I389" s="35" t="str">
        <f>IF(ISNA(VLOOKUP(LEFT($A389,3),'6. EMS-Omnia mapping'!$A$5:$A$142,3,FALSE)),"TBD",VLOOKUP(LEFT($A389,3),'6. EMS-Omnia mapping'!$A$5:$E$142,3,FALSE))</f>
        <v>TBD</v>
      </c>
      <c r="J389" s="35" t="str">
        <f>IF(ISNA(VLOOKUP(LEFT($A389,3),'6. EMS-Omnia mapping'!$A$5:$A$142,5,FALSE)),"TBD",VLOOKUP(LEFT($A389,3),'6. EMS-Omnia mapping'!$A$5:$E$142,5,FALSE))</f>
        <v>TBD</v>
      </c>
      <c r="K389" s="7"/>
      <c r="L389" s="68"/>
    </row>
    <row r="390" spans="1:12">
      <c r="A390" s="68"/>
      <c r="B390" s="69"/>
      <c r="C390" s="69"/>
      <c r="D390" s="69"/>
      <c r="E390" s="68"/>
      <c r="F390" s="82"/>
      <c r="G390" s="9" t="str">
        <f>IF(ISNA(VLOOKUP(LEFT(A390,3),'6. EMS-Omnia mapping'!$A$5:$G$142,7,FALSE)),"TBD",VLOOKUP(LEFT(A390,3),'6. EMS-Omnia mapping'!$A$5:$G$142,7,FALSE))</f>
        <v>TBD</v>
      </c>
      <c r="H390" s="35"/>
      <c r="I390" s="35" t="str">
        <f>IF(ISNA(VLOOKUP(LEFT($A390,3),'6. EMS-Omnia mapping'!$A$5:$A$142,3,FALSE)),"TBD",VLOOKUP(LEFT($A390,3),'6. EMS-Omnia mapping'!$A$5:$E$142,3,FALSE))</f>
        <v>TBD</v>
      </c>
      <c r="J390" s="35" t="str">
        <f>IF(ISNA(VLOOKUP(LEFT($A390,3),'6. EMS-Omnia mapping'!$A$5:$A$142,5,FALSE)),"TBD",VLOOKUP(LEFT($A390,3),'6. EMS-Omnia mapping'!$A$5:$E$142,5,FALSE))</f>
        <v>TBD</v>
      </c>
      <c r="K390" s="7"/>
      <c r="L390" s="68"/>
    </row>
    <row r="391" spans="1:12">
      <c r="A391" s="68"/>
      <c r="B391" s="69"/>
      <c r="C391" s="69"/>
      <c r="D391" s="69"/>
      <c r="E391" s="68"/>
      <c r="F391" s="82"/>
      <c r="G391" s="9" t="str">
        <f>IF(ISNA(VLOOKUP(LEFT(A391,3),'6. EMS-Omnia mapping'!$A$5:$G$142,7,FALSE)),"TBD",VLOOKUP(LEFT(A391,3),'6. EMS-Omnia mapping'!$A$5:$G$142,7,FALSE))</f>
        <v>TBD</v>
      </c>
      <c r="H391" s="35"/>
      <c r="I391" s="35" t="str">
        <f>IF(ISNA(VLOOKUP(LEFT($A391,3),'6. EMS-Omnia mapping'!$A$5:$A$142,3,FALSE)),"TBD",VLOOKUP(LEFT($A391,3),'6. EMS-Omnia mapping'!$A$5:$E$142,3,FALSE))</f>
        <v>TBD</v>
      </c>
      <c r="J391" s="35" t="str">
        <f>IF(ISNA(VLOOKUP(LEFT($A391,3),'6. EMS-Omnia mapping'!$A$5:$A$142,5,FALSE)),"TBD",VLOOKUP(LEFT($A391,3),'6. EMS-Omnia mapping'!$A$5:$E$142,5,FALSE))</f>
        <v>TBD</v>
      </c>
      <c r="K391" s="7"/>
      <c r="L391" s="68"/>
    </row>
    <row r="392" spans="1:12">
      <c r="A392" s="68"/>
      <c r="B392" s="69"/>
      <c r="C392" s="69"/>
      <c r="D392" s="69"/>
      <c r="E392" s="68"/>
      <c r="F392" s="82"/>
      <c r="G392" s="9" t="str">
        <f>IF(ISNA(VLOOKUP(LEFT(A392,3),'6. EMS-Omnia mapping'!$A$5:$G$142,7,FALSE)),"TBD",VLOOKUP(LEFT(A392,3),'6. EMS-Omnia mapping'!$A$5:$G$142,7,FALSE))</f>
        <v>TBD</v>
      </c>
      <c r="H392" s="35"/>
      <c r="I392" s="35" t="str">
        <f>IF(ISNA(VLOOKUP(LEFT($A392,3),'6. EMS-Omnia mapping'!$A$5:$A$142,3,FALSE)),"TBD",VLOOKUP(LEFT($A392,3),'6. EMS-Omnia mapping'!$A$5:$E$142,3,FALSE))</f>
        <v>TBD</v>
      </c>
      <c r="J392" s="35" t="str">
        <f>IF(ISNA(VLOOKUP(LEFT($A392,3),'6. EMS-Omnia mapping'!$A$5:$A$142,5,FALSE)),"TBD",VLOOKUP(LEFT($A392,3),'6. EMS-Omnia mapping'!$A$5:$E$142,5,FALSE))</f>
        <v>TBD</v>
      </c>
      <c r="K392" s="7"/>
      <c r="L392" s="68"/>
    </row>
    <row r="393" spans="1:12">
      <c r="A393" s="68"/>
      <c r="B393" s="69"/>
      <c r="C393" s="69"/>
      <c r="D393" s="69"/>
      <c r="E393" s="68"/>
      <c r="F393" s="82"/>
      <c r="G393" s="9" t="str">
        <f>IF(ISNA(VLOOKUP(LEFT(A393,3),'6. EMS-Omnia mapping'!$A$5:$G$142,7,FALSE)),"TBD",VLOOKUP(LEFT(A393,3),'6. EMS-Omnia mapping'!$A$5:$G$142,7,FALSE))</f>
        <v>TBD</v>
      </c>
      <c r="H393" s="35"/>
      <c r="I393" s="35" t="str">
        <f>IF(ISNA(VLOOKUP(LEFT($A393,3),'6. EMS-Omnia mapping'!$A$5:$A$142,3,FALSE)),"TBD",VLOOKUP(LEFT($A393,3),'6. EMS-Omnia mapping'!$A$5:$E$142,3,FALSE))</f>
        <v>TBD</v>
      </c>
      <c r="J393" s="35" t="str">
        <f>IF(ISNA(VLOOKUP(LEFT($A393,3),'6. EMS-Omnia mapping'!$A$5:$A$142,5,FALSE)),"TBD",VLOOKUP(LEFT($A393,3),'6. EMS-Omnia mapping'!$A$5:$E$142,5,FALSE))</f>
        <v>TBD</v>
      </c>
      <c r="K393" s="7"/>
      <c r="L393" s="68"/>
    </row>
    <row r="394" spans="1:12">
      <c r="A394" s="68"/>
      <c r="B394" s="69"/>
      <c r="C394" s="69"/>
      <c r="D394" s="69"/>
      <c r="E394" s="68"/>
      <c r="F394" s="82"/>
      <c r="G394" s="9" t="str">
        <f>IF(ISNA(VLOOKUP(LEFT(A394,3),'6. EMS-Omnia mapping'!$A$5:$G$142,7,FALSE)),"TBD",VLOOKUP(LEFT(A394,3),'6. EMS-Omnia mapping'!$A$5:$G$142,7,FALSE))</f>
        <v>TBD</v>
      </c>
      <c r="H394" s="35"/>
      <c r="I394" s="35" t="str">
        <f>IF(ISNA(VLOOKUP(LEFT($A394,3),'6. EMS-Omnia mapping'!$A$5:$A$142,3,FALSE)),"TBD",VLOOKUP(LEFT($A394,3),'6. EMS-Omnia mapping'!$A$5:$E$142,3,FALSE))</f>
        <v>TBD</v>
      </c>
      <c r="J394" s="35" t="str">
        <f>IF(ISNA(VLOOKUP(LEFT($A394,3),'6. EMS-Omnia mapping'!$A$5:$A$142,5,FALSE)),"TBD",VLOOKUP(LEFT($A394,3),'6. EMS-Omnia mapping'!$A$5:$E$142,5,FALSE))</f>
        <v>TBD</v>
      </c>
      <c r="K394" s="7"/>
      <c r="L394" s="68"/>
    </row>
    <row r="395" spans="1:12">
      <c r="A395" s="68"/>
      <c r="B395" s="69"/>
      <c r="C395" s="69"/>
      <c r="D395" s="69"/>
      <c r="E395" s="68"/>
      <c r="F395" s="82"/>
      <c r="G395" s="9" t="str">
        <f>IF(ISNA(VLOOKUP(LEFT(A395,3),'6. EMS-Omnia mapping'!$A$5:$G$142,7,FALSE)),"TBD",VLOOKUP(LEFT(A395,3),'6. EMS-Omnia mapping'!$A$5:$G$142,7,FALSE))</f>
        <v>TBD</v>
      </c>
      <c r="H395" s="35"/>
      <c r="I395" s="35" t="str">
        <f>IF(ISNA(VLOOKUP(LEFT($A395,3),'6. EMS-Omnia mapping'!$A$5:$A$142,3,FALSE)),"TBD",VLOOKUP(LEFT($A395,3),'6. EMS-Omnia mapping'!$A$5:$E$142,3,FALSE))</f>
        <v>TBD</v>
      </c>
      <c r="J395" s="35" t="str">
        <f>IF(ISNA(VLOOKUP(LEFT($A395,3),'6. EMS-Omnia mapping'!$A$5:$A$142,5,FALSE)),"TBD",VLOOKUP(LEFT($A395,3),'6. EMS-Omnia mapping'!$A$5:$E$142,5,FALSE))</f>
        <v>TBD</v>
      </c>
      <c r="K395" s="7"/>
      <c r="L395" s="68"/>
    </row>
    <row r="396" spans="1:12">
      <c r="A396" s="68"/>
      <c r="B396" s="69"/>
      <c r="C396" s="69"/>
      <c r="D396" s="69"/>
      <c r="E396" s="68"/>
      <c r="F396" s="82"/>
      <c r="G396" s="9" t="str">
        <f>IF(ISNA(VLOOKUP(LEFT(A396,3),'6. EMS-Omnia mapping'!$A$5:$G$142,7,FALSE)),"TBD",VLOOKUP(LEFT(A396,3),'6. EMS-Omnia mapping'!$A$5:$G$142,7,FALSE))</f>
        <v>TBD</v>
      </c>
      <c r="H396" s="35"/>
      <c r="I396" s="35" t="str">
        <f>IF(ISNA(VLOOKUP(LEFT($A396,3),'6. EMS-Omnia mapping'!$A$5:$A$142,3,FALSE)),"TBD",VLOOKUP(LEFT($A396,3),'6. EMS-Omnia mapping'!$A$5:$E$142,3,FALSE))</f>
        <v>TBD</v>
      </c>
      <c r="J396" s="35" t="str">
        <f>IF(ISNA(VLOOKUP(LEFT($A396,3),'6. EMS-Omnia mapping'!$A$5:$A$142,5,FALSE)),"TBD",VLOOKUP(LEFT($A396,3),'6. EMS-Omnia mapping'!$A$5:$E$142,5,FALSE))</f>
        <v>TBD</v>
      </c>
      <c r="K396" s="7"/>
      <c r="L396" s="68"/>
    </row>
    <row r="397" spans="1:12">
      <c r="A397" s="68"/>
      <c r="B397" s="69"/>
      <c r="C397" s="69"/>
      <c r="D397" s="69"/>
      <c r="E397" s="68"/>
      <c r="F397" s="82"/>
      <c r="G397" s="9" t="str">
        <f>IF(ISNA(VLOOKUP(LEFT(A397,3),'6. EMS-Omnia mapping'!$A$5:$G$142,7,FALSE)),"TBD",VLOOKUP(LEFT(A397,3),'6. EMS-Omnia mapping'!$A$5:$G$142,7,FALSE))</f>
        <v>TBD</v>
      </c>
      <c r="H397" s="35"/>
      <c r="I397" s="35" t="str">
        <f>IF(ISNA(VLOOKUP(LEFT($A397,3),'6. EMS-Omnia mapping'!$A$5:$A$142,3,FALSE)),"TBD",VLOOKUP(LEFT($A397,3),'6. EMS-Omnia mapping'!$A$5:$E$142,3,FALSE))</f>
        <v>TBD</v>
      </c>
      <c r="J397" s="35" t="str">
        <f>IF(ISNA(VLOOKUP(LEFT($A397,3),'6. EMS-Omnia mapping'!$A$5:$A$142,5,FALSE)),"TBD",VLOOKUP(LEFT($A397,3),'6. EMS-Omnia mapping'!$A$5:$E$142,5,FALSE))</f>
        <v>TBD</v>
      </c>
      <c r="K397" s="7"/>
      <c r="L397" s="68"/>
    </row>
    <row r="398" spans="1:12">
      <c r="A398" s="68"/>
      <c r="B398" s="69"/>
      <c r="C398" s="69"/>
      <c r="D398" s="69"/>
      <c r="E398" s="68"/>
      <c r="F398" s="82"/>
      <c r="G398" s="9" t="str">
        <f>IF(ISNA(VLOOKUP(LEFT(A398,3),'6. EMS-Omnia mapping'!$A$5:$G$142,7,FALSE)),"TBD",VLOOKUP(LEFT(A398,3),'6. EMS-Omnia mapping'!$A$5:$G$142,7,FALSE))</f>
        <v>TBD</v>
      </c>
      <c r="H398" s="35"/>
      <c r="I398" s="35" t="str">
        <f>IF(ISNA(VLOOKUP(LEFT($A398,3),'6. EMS-Omnia mapping'!$A$5:$A$142,3,FALSE)),"TBD",VLOOKUP(LEFT($A398,3),'6. EMS-Omnia mapping'!$A$5:$E$142,3,FALSE))</f>
        <v>TBD</v>
      </c>
      <c r="J398" s="35" t="str">
        <f>IF(ISNA(VLOOKUP(LEFT($A398,3),'6. EMS-Omnia mapping'!$A$5:$A$142,5,FALSE)),"TBD",VLOOKUP(LEFT($A398,3),'6. EMS-Omnia mapping'!$A$5:$E$142,5,FALSE))</f>
        <v>TBD</v>
      </c>
      <c r="K398" s="7"/>
      <c r="L398" s="68"/>
    </row>
    <row r="399" spans="1:12">
      <c r="A399" s="68"/>
      <c r="B399" s="69"/>
      <c r="C399" s="69"/>
      <c r="D399" s="69"/>
      <c r="E399" s="68"/>
      <c r="F399" s="82"/>
      <c r="G399" s="9" t="str">
        <f>IF(ISNA(VLOOKUP(LEFT(A399,3),'6. EMS-Omnia mapping'!$A$5:$G$142,7,FALSE)),"TBD",VLOOKUP(LEFT(A399,3),'6. EMS-Omnia mapping'!$A$5:$G$142,7,FALSE))</f>
        <v>TBD</v>
      </c>
      <c r="H399" s="35"/>
      <c r="I399" s="35" t="str">
        <f>IF(ISNA(VLOOKUP(LEFT($A399,3),'6. EMS-Omnia mapping'!$A$5:$A$142,3,FALSE)),"TBD",VLOOKUP(LEFT($A399,3),'6. EMS-Omnia mapping'!$A$5:$E$142,3,FALSE))</f>
        <v>TBD</v>
      </c>
      <c r="J399" s="35" t="str">
        <f>IF(ISNA(VLOOKUP(LEFT($A399,3),'6. EMS-Omnia mapping'!$A$5:$A$142,5,FALSE)),"TBD",VLOOKUP(LEFT($A399,3),'6. EMS-Omnia mapping'!$A$5:$E$142,5,FALSE))</f>
        <v>TBD</v>
      </c>
      <c r="K399" s="7"/>
      <c r="L399" s="68"/>
    </row>
    <row r="400" spans="1:12">
      <c r="A400" s="68"/>
      <c r="B400" s="69"/>
      <c r="C400" s="69"/>
      <c r="D400" s="69"/>
      <c r="E400" s="68"/>
      <c r="F400" s="82"/>
      <c r="G400" s="9" t="str">
        <f>IF(ISNA(VLOOKUP(LEFT(A400,3),'6. EMS-Omnia mapping'!$A$5:$G$142,7,FALSE)),"TBD",VLOOKUP(LEFT(A400,3),'6. EMS-Omnia mapping'!$A$5:$G$142,7,FALSE))</f>
        <v>TBD</v>
      </c>
      <c r="H400" s="35"/>
      <c r="I400" s="35" t="str">
        <f>IF(ISNA(VLOOKUP(LEFT($A400,3),'6. EMS-Omnia mapping'!$A$5:$A$142,3,FALSE)),"TBD",VLOOKUP(LEFT($A400,3),'6. EMS-Omnia mapping'!$A$5:$E$142,3,FALSE))</f>
        <v>TBD</v>
      </c>
      <c r="J400" s="35" t="str">
        <f>IF(ISNA(VLOOKUP(LEFT($A400,3),'6. EMS-Omnia mapping'!$A$5:$A$142,5,FALSE)),"TBD",VLOOKUP(LEFT($A400,3),'6. EMS-Omnia mapping'!$A$5:$E$142,5,FALSE))</f>
        <v>TBD</v>
      </c>
      <c r="K400" s="7"/>
      <c r="L400" s="68"/>
    </row>
    <row r="401" spans="1:12">
      <c r="A401" s="68"/>
      <c r="B401" s="69"/>
      <c r="C401" s="69"/>
      <c r="D401" s="69"/>
      <c r="E401" s="68"/>
      <c r="F401" s="82"/>
      <c r="G401" s="9" t="str">
        <f>IF(ISNA(VLOOKUP(LEFT(A401,3),'6. EMS-Omnia mapping'!$A$5:$G$142,7,FALSE)),"TBD",VLOOKUP(LEFT(A401,3),'6. EMS-Omnia mapping'!$A$5:$G$142,7,FALSE))</f>
        <v>TBD</v>
      </c>
      <c r="H401" s="35"/>
      <c r="I401" s="35" t="str">
        <f>IF(ISNA(VLOOKUP(LEFT($A401,3),'6. EMS-Omnia mapping'!$A$5:$A$142,3,FALSE)),"TBD",VLOOKUP(LEFT($A401,3),'6. EMS-Omnia mapping'!$A$5:$E$142,3,FALSE))</f>
        <v>TBD</v>
      </c>
      <c r="J401" s="35" t="str">
        <f>IF(ISNA(VLOOKUP(LEFT($A401,3),'6. EMS-Omnia mapping'!$A$5:$A$142,5,FALSE)),"TBD",VLOOKUP(LEFT($A401,3),'6. EMS-Omnia mapping'!$A$5:$E$142,5,FALSE))</f>
        <v>TBD</v>
      </c>
      <c r="K401" s="7"/>
      <c r="L401" s="68"/>
    </row>
    <row r="402" spans="1:12">
      <c r="A402" s="68"/>
      <c r="B402" s="69"/>
      <c r="C402" s="69"/>
      <c r="D402" s="69"/>
      <c r="E402" s="68"/>
      <c r="F402" s="82"/>
      <c r="G402" s="9" t="str">
        <f>IF(ISNA(VLOOKUP(LEFT(A402,3),'6. EMS-Omnia mapping'!$A$5:$G$142,7,FALSE)),"TBD",VLOOKUP(LEFT(A402,3),'6. EMS-Omnia mapping'!$A$5:$G$142,7,FALSE))</f>
        <v>TBD</v>
      </c>
      <c r="H402" s="35"/>
      <c r="I402" s="35" t="str">
        <f>IF(ISNA(VLOOKUP(LEFT($A402,3),'6. EMS-Omnia mapping'!$A$5:$A$142,3,FALSE)),"TBD",VLOOKUP(LEFT($A402,3),'6. EMS-Omnia mapping'!$A$5:$E$142,3,FALSE))</f>
        <v>TBD</v>
      </c>
      <c r="J402" s="35" t="str">
        <f>IF(ISNA(VLOOKUP(LEFT($A402,3),'6. EMS-Omnia mapping'!$A$5:$A$142,5,FALSE)),"TBD",VLOOKUP(LEFT($A402,3),'6. EMS-Omnia mapping'!$A$5:$E$142,5,FALSE))</f>
        <v>TBD</v>
      </c>
      <c r="K402" s="7"/>
      <c r="L402" s="68"/>
    </row>
    <row r="403" spans="1:12">
      <c r="A403" s="68"/>
      <c r="B403" s="69"/>
      <c r="C403" s="69"/>
      <c r="D403" s="69"/>
      <c r="E403" s="68"/>
      <c r="F403" s="82"/>
      <c r="G403" s="9" t="str">
        <f>IF(ISNA(VLOOKUP(LEFT(A403,3),'6. EMS-Omnia mapping'!$A$5:$G$142,7,FALSE)),"TBD",VLOOKUP(LEFT(A403,3),'6. EMS-Omnia mapping'!$A$5:$G$142,7,FALSE))</f>
        <v>TBD</v>
      </c>
      <c r="H403" s="35"/>
      <c r="I403" s="35" t="str">
        <f>IF(ISNA(VLOOKUP(LEFT($A403,3),'6. EMS-Omnia mapping'!$A$5:$A$142,3,FALSE)),"TBD",VLOOKUP(LEFT($A403,3),'6. EMS-Omnia mapping'!$A$5:$E$142,3,FALSE))</f>
        <v>TBD</v>
      </c>
      <c r="J403" s="35" t="str">
        <f>IF(ISNA(VLOOKUP(LEFT($A403,3),'6. EMS-Omnia mapping'!$A$5:$A$142,5,FALSE)),"TBD",VLOOKUP(LEFT($A403,3),'6. EMS-Omnia mapping'!$A$5:$E$142,5,FALSE))</f>
        <v>TBD</v>
      </c>
      <c r="K403" s="7"/>
      <c r="L403" s="68"/>
    </row>
    <row r="404" spans="1:12">
      <c r="A404" s="68"/>
      <c r="B404" s="69"/>
      <c r="C404" s="69"/>
      <c r="D404" s="69"/>
      <c r="E404" s="68"/>
      <c r="F404" s="82"/>
      <c r="G404" s="9" t="str">
        <f>IF(ISNA(VLOOKUP(LEFT(A404,3),'6. EMS-Omnia mapping'!$A$5:$G$142,7,FALSE)),"TBD",VLOOKUP(LEFT(A404,3),'6. EMS-Omnia mapping'!$A$5:$G$142,7,FALSE))</f>
        <v>TBD</v>
      </c>
      <c r="H404" s="35"/>
      <c r="I404" s="35" t="str">
        <f>IF(ISNA(VLOOKUP(LEFT($A404,3),'6. EMS-Omnia mapping'!$A$5:$A$142,3,FALSE)),"TBD",VLOOKUP(LEFT($A404,3),'6. EMS-Omnia mapping'!$A$5:$E$142,3,FALSE))</f>
        <v>TBD</v>
      </c>
      <c r="J404" s="35" t="str">
        <f>IF(ISNA(VLOOKUP(LEFT($A404,3),'6. EMS-Omnia mapping'!$A$5:$A$142,5,FALSE)),"TBD",VLOOKUP(LEFT($A404,3),'6. EMS-Omnia mapping'!$A$5:$E$142,5,FALSE))</f>
        <v>TBD</v>
      </c>
      <c r="K404" s="7"/>
      <c r="L404" s="68"/>
    </row>
    <row r="405" spans="1:12">
      <c r="A405" s="68"/>
      <c r="B405" s="69"/>
      <c r="C405" s="69"/>
      <c r="D405" s="69"/>
      <c r="E405" s="68"/>
      <c r="F405" s="82"/>
      <c r="G405" s="9" t="str">
        <f>IF(ISNA(VLOOKUP(LEFT(A405,3),'6. EMS-Omnia mapping'!$A$5:$G$142,7,FALSE)),"TBD",VLOOKUP(LEFT(A405,3),'6. EMS-Omnia mapping'!$A$5:$G$142,7,FALSE))</f>
        <v>TBD</v>
      </c>
      <c r="H405" s="35"/>
      <c r="I405" s="35" t="str">
        <f>IF(ISNA(VLOOKUP(LEFT($A405,3),'6. EMS-Omnia mapping'!$A$5:$A$142,3,FALSE)),"TBD",VLOOKUP(LEFT($A405,3),'6. EMS-Omnia mapping'!$A$5:$E$142,3,FALSE))</f>
        <v>TBD</v>
      </c>
      <c r="J405" s="35" t="str">
        <f>IF(ISNA(VLOOKUP(LEFT($A405,3),'6. EMS-Omnia mapping'!$A$5:$A$142,5,FALSE)),"TBD",VLOOKUP(LEFT($A405,3),'6. EMS-Omnia mapping'!$A$5:$E$142,5,FALSE))</f>
        <v>TBD</v>
      </c>
      <c r="K405" s="7"/>
      <c r="L405" s="68"/>
    </row>
    <row r="406" spans="1:12">
      <c r="A406" s="68"/>
      <c r="B406" s="69"/>
      <c r="C406" s="69"/>
      <c r="D406" s="69"/>
      <c r="E406" s="68"/>
      <c r="F406" s="82"/>
      <c r="G406" s="9" t="str">
        <f>IF(ISNA(VLOOKUP(LEFT(A406,3),'6. EMS-Omnia mapping'!$A$5:$G$142,7,FALSE)),"TBD",VLOOKUP(LEFT(A406,3),'6. EMS-Omnia mapping'!$A$5:$G$142,7,FALSE))</f>
        <v>TBD</v>
      </c>
      <c r="H406" s="35"/>
      <c r="I406" s="35" t="str">
        <f>IF(ISNA(VLOOKUP(LEFT($A406,3),'6. EMS-Omnia mapping'!$A$5:$A$142,3,FALSE)),"TBD",VLOOKUP(LEFT($A406,3),'6. EMS-Omnia mapping'!$A$5:$E$142,3,FALSE))</f>
        <v>TBD</v>
      </c>
      <c r="J406" s="35" t="str">
        <f>IF(ISNA(VLOOKUP(LEFT($A406,3),'6. EMS-Omnia mapping'!$A$5:$A$142,5,FALSE)),"TBD",VLOOKUP(LEFT($A406,3),'6. EMS-Omnia mapping'!$A$5:$E$142,5,FALSE))</f>
        <v>TBD</v>
      </c>
      <c r="K406" s="7"/>
      <c r="L406" s="68"/>
    </row>
    <row r="407" spans="1:12">
      <c r="A407" s="68"/>
      <c r="B407" s="69"/>
      <c r="C407" s="69"/>
      <c r="D407" s="69"/>
      <c r="E407" s="68"/>
      <c r="F407" s="82"/>
      <c r="G407" s="9" t="str">
        <f>IF(ISNA(VLOOKUP(LEFT(A407,3),'6. EMS-Omnia mapping'!$A$5:$G$142,7,FALSE)),"TBD",VLOOKUP(LEFT(A407,3),'6. EMS-Omnia mapping'!$A$5:$G$142,7,FALSE))</f>
        <v>TBD</v>
      </c>
      <c r="H407" s="35"/>
      <c r="I407" s="35" t="str">
        <f>IF(ISNA(VLOOKUP(LEFT($A407,3),'6. EMS-Omnia mapping'!$A$5:$A$142,3,FALSE)),"TBD",VLOOKUP(LEFT($A407,3),'6. EMS-Omnia mapping'!$A$5:$E$142,3,FALSE))</f>
        <v>TBD</v>
      </c>
      <c r="J407" s="35" t="str">
        <f>IF(ISNA(VLOOKUP(LEFT($A407,3),'6. EMS-Omnia mapping'!$A$5:$A$142,5,FALSE)),"TBD",VLOOKUP(LEFT($A407,3),'6. EMS-Omnia mapping'!$A$5:$E$142,5,FALSE))</f>
        <v>TBD</v>
      </c>
      <c r="K407" s="7"/>
      <c r="L407" s="68"/>
    </row>
    <row r="408" spans="1:12">
      <c r="A408" s="68"/>
      <c r="B408" s="69"/>
      <c r="C408" s="69"/>
      <c r="D408" s="69"/>
      <c r="E408" s="68"/>
      <c r="F408" s="82"/>
      <c r="G408" s="9" t="str">
        <f>IF(ISNA(VLOOKUP(LEFT(A408,3),'6. EMS-Omnia mapping'!$A$5:$G$142,7,FALSE)),"TBD",VLOOKUP(LEFT(A408,3),'6. EMS-Omnia mapping'!$A$5:$G$142,7,FALSE))</f>
        <v>TBD</v>
      </c>
      <c r="H408" s="35"/>
      <c r="I408" s="35" t="str">
        <f>IF(ISNA(VLOOKUP(LEFT($A408,3),'6. EMS-Omnia mapping'!$A$5:$A$142,3,FALSE)),"TBD",VLOOKUP(LEFT($A408,3),'6. EMS-Omnia mapping'!$A$5:$E$142,3,FALSE))</f>
        <v>TBD</v>
      </c>
      <c r="J408" s="35" t="str">
        <f>IF(ISNA(VLOOKUP(LEFT($A408,3),'6. EMS-Omnia mapping'!$A$5:$A$142,5,FALSE)),"TBD",VLOOKUP(LEFT($A408,3),'6. EMS-Omnia mapping'!$A$5:$E$142,5,FALSE))</f>
        <v>TBD</v>
      </c>
      <c r="K408" s="7"/>
      <c r="L408" s="68"/>
    </row>
    <row r="409" spans="1:12">
      <c r="A409" s="68"/>
      <c r="B409" s="69"/>
      <c r="C409" s="69"/>
      <c r="D409" s="69"/>
      <c r="E409" s="68"/>
      <c r="F409" s="82"/>
      <c r="G409" s="9" t="str">
        <f>IF(ISNA(VLOOKUP(LEFT(A409,3),'6. EMS-Omnia mapping'!$A$5:$G$142,7,FALSE)),"TBD",VLOOKUP(LEFT(A409,3),'6. EMS-Omnia mapping'!$A$5:$G$142,7,FALSE))</f>
        <v>TBD</v>
      </c>
      <c r="H409" s="35"/>
      <c r="I409" s="35" t="str">
        <f>IF(ISNA(VLOOKUP(LEFT($A409,3),'6. EMS-Omnia mapping'!$A$5:$A$142,3,FALSE)),"TBD",VLOOKUP(LEFT($A409,3),'6. EMS-Omnia mapping'!$A$5:$E$142,3,FALSE))</f>
        <v>TBD</v>
      </c>
      <c r="J409" s="35" t="str">
        <f>IF(ISNA(VLOOKUP(LEFT($A409,3),'6. EMS-Omnia mapping'!$A$5:$A$142,5,FALSE)),"TBD",VLOOKUP(LEFT($A409,3),'6. EMS-Omnia mapping'!$A$5:$E$142,5,FALSE))</f>
        <v>TBD</v>
      </c>
      <c r="K409" s="7"/>
      <c r="L409" s="68"/>
    </row>
    <row r="410" spans="1:12">
      <c r="A410" s="68"/>
      <c r="B410" s="69"/>
      <c r="C410" s="69"/>
      <c r="D410" s="69"/>
      <c r="E410" s="68"/>
      <c r="F410" s="82"/>
      <c r="G410" s="9" t="str">
        <f>IF(ISNA(VLOOKUP(LEFT(A410,3),'6. EMS-Omnia mapping'!$A$5:$G$142,7,FALSE)),"TBD",VLOOKUP(LEFT(A410,3),'6. EMS-Omnia mapping'!$A$5:$G$142,7,FALSE))</f>
        <v>TBD</v>
      </c>
      <c r="H410" s="35"/>
      <c r="I410" s="35" t="str">
        <f>IF(ISNA(VLOOKUP(LEFT($A410,3),'6. EMS-Omnia mapping'!$A$5:$A$142,3,FALSE)),"TBD",VLOOKUP(LEFT($A410,3),'6. EMS-Omnia mapping'!$A$5:$E$142,3,FALSE))</f>
        <v>TBD</v>
      </c>
      <c r="J410" s="35" t="str">
        <f>IF(ISNA(VLOOKUP(LEFT($A410,3),'6. EMS-Omnia mapping'!$A$5:$A$142,5,FALSE)),"TBD",VLOOKUP(LEFT($A410,3),'6. EMS-Omnia mapping'!$A$5:$E$142,5,FALSE))</f>
        <v>TBD</v>
      </c>
      <c r="K410" s="7"/>
      <c r="L410" s="68"/>
    </row>
    <row r="411" spans="1:12">
      <c r="A411" s="68"/>
      <c r="B411" s="69"/>
      <c r="C411" s="69"/>
      <c r="D411" s="69"/>
      <c r="E411" s="68"/>
      <c r="F411" s="82"/>
      <c r="G411" s="9" t="str">
        <f>IF(ISNA(VLOOKUP(LEFT(A411,3),'6. EMS-Omnia mapping'!$A$5:$G$142,7,FALSE)),"TBD",VLOOKUP(LEFT(A411,3),'6. EMS-Omnia mapping'!$A$5:$G$142,7,FALSE))</f>
        <v>TBD</v>
      </c>
      <c r="H411" s="35"/>
      <c r="I411" s="35" t="str">
        <f>IF(ISNA(VLOOKUP(LEFT($A411,3),'6. EMS-Omnia mapping'!$A$5:$A$142,3,FALSE)),"TBD",VLOOKUP(LEFT($A411,3),'6. EMS-Omnia mapping'!$A$5:$E$142,3,FALSE))</f>
        <v>TBD</v>
      </c>
      <c r="J411" s="35" t="str">
        <f>IF(ISNA(VLOOKUP(LEFT($A411,3),'6. EMS-Omnia mapping'!$A$5:$A$142,5,FALSE)),"TBD",VLOOKUP(LEFT($A411,3),'6. EMS-Omnia mapping'!$A$5:$E$142,5,FALSE))</f>
        <v>TBD</v>
      </c>
      <c r="K411" s="7"/>
      <c r="L411" s="68"/>
    </row>
    <row r="412" spans="1:12">
      <c r="A412" s="68"/>
      <c r="B412" s="69"/>
      <c r="C412" s="69"/>
      <c r="D412" s="69"/>
      <c r="E412" s="68"/>
      <c r="F412" s="82"/>
      <c r="G412" s="9" t="str">
        <f>IF(ISNA(VLOOKUP(LEFT(A412,3),'6. EMS-Omnia mapping'!$A$5:$G$142,7,FALSE)),"TBD",VLOOKUP(LEFT(A412,3),'6. EMS-Omnia mapping'!$A$5:$G$142,7,FALSE))</f>
        <v>TBD</v>
      </c>
      <c r="H412" s="35"/>
      <c r="I412" s="35" t="str">
        <f>IF(ISNA(VLOOKUP(LEFT($A412,3),'6. EMS-Omnia mapping'!$A$5:$A$142,3,FALSE)),"TBD",VLOOKUP(LEFT($A412,3),'6. EMS-Omnia mapping'!$A$5:$E$142,3,FALSE))</f>
        <v>TBD</v>
      </c>
      <c r="J412" s="35" t="str">
        <f>IF(ISNA(VLOOKUP(LEFT($A412,3),'6. EMS-Omnia mapping'!$A$5:$A$142,5,FALSE)),"TBD",VLOOKUP(LEFT($A412,3),'6. EMS-Omnia mapping'!$A$5:$E$142,5,FALSE))</f>
        <v>TBD</v>
      </c>
      <c r="K412" s="7"/>
      <c r="L412" s="68"/>
    </row>
    <row r="413" spans="1:12">
      <c r="A413" s="68"/>
      <c r="B413" s="69"/>
      <c r="C413" s="69"/>
      <c r="D413" s="69"/>
      <c r="E413" s="68"/>
      <c r="F413" s="82"/>
      <c r="G413" s="9" t="str">
        <f>IF(ISNA(VLOOKUP(LEFT(A413,3),'6. EMS-Omnia mapping'!$A$5:$G$142,7,FALSE)),"TBD",VLOOKUP(LEFT(A413,3),'6. EMS-Omnia mapping'!$A$5:$G$142,7,FALSE))</f>
        <v>TBD</v>
      </c>
      <c r="H413" s="35"/>
      <c r="I413" s="35" t="str">
        <f>IF(ISNA(VLOOKUP(LEFT($A413,3),'6. EMS-Omnia mapping'!$A$5:$A$142,3,FALSE)),"TBD",VLOOKUP(LEFT($A413,3),'6. EMS-Omnia mapping'!$A$5:$E$142,3,FALSE))</f>
        <v>TBD</v>
      </c>
      <c r="J413" s="35" t="str">
        <f>IF(ISNA(VLOOKUP(LEFT($A413,3),'6. EMS-Omnia mapping'!$A$5:$A$142,5,FALSE)),"TBD",VLOOKUP(LEFT($A413,3),'6. EMS-Omnia mapping'!$A$5:$E$142,5,FALSE))</f>
        <v>TBD</v>
      </c>
      <c r="K413" s="7"/>
      <c r="L413" s="68"/>
    </row>
    <row r="414" spans="1:12">
      <c r="A414" s="68"/>
      <c r="B414" s="69"/>
      <c r="C414" s="69"/>
      <c r="D414" s="69"/>
      <c r="E414" s="68"/>
      <c r="F414" s="82"/>
      <c r="G414" s="9" t="str">
        <f>IF(ISNA(VLOOKUP(LEFT(A414,3),'6. EMS-Omnia mapping'!$A$5:$G$142,7,FALSE)),"TBD",VLOOKUP(LEFT(A414,3),'6. EMS-Omnia mapping'!$A$5:$G$142,7,FALSE))</f>
        <v>TBD</v>
      </c>
      <c r="H414" s="35"/>
      <c r="I414" s="35" t="str">
        <f>IF(ISNA(VLOOKUP(LEFT($A414,3),'6. EMS-Omnia mapping'!$A$5:$A$142,3,FALSE)),"TBD",VLOOKUP(LEFT($A414,3),'6. EMS-Omnia mapping'!$A$5:$E$142,3,FALSE))</f>
        <v>TBD</v>
      </c>
      <c r="J414" s="35" t="str">
        <f>IF(ISNA(VLOOKUP(LEFT($A414,3),'6. EMS-Omnia mapping'!$A$5:$A$142,5,FALSE)),"TBD",VLOOKUP(LEFT($A414,3),'6. EMS-Omnia mapping'!$A$5:$E$142,5,FALSE))</f>
        <v>TBD</v>
      </c>
      <c r="K414" s="7"/>
      <c r="L414" s="68"/>
    </row>
    <row r="415" spans="1:12">
      <c r="A415" s="68"/>
      <c r="B415" s="69"/>
      <c r="C415" s="69"/>
      <c r="D415" s="69"/>
      <c r="E415" s="68"/>
      <c r="F415" s="82"/>
      <c r="G415" s="9" t="str">
        <f>IF(ISNA(VLOOKUP(LEFT(A415,3),'6. EMS-Omnia mapping'!$A$5:$G$142,7,FALSE)),"TBD",VLOOKUP(LEFT(A415,3),'6. EMS-Omnia mapping'!$A$5:$G$142,7,FALSE))</f>
        <v>TBD</v>
      </c>
      <c r="H415" s="35"/>
      <c r="I415" s="35" t="str">
        <f>IF(ISNA(VLOOKUP(LEFT($A415,3),'6. EMS-Omnia mapping'!$A$5:$A$142,3,FALSE)),"TBD",VLOOKUP(LEFT($A415,3),'6. EMS-Omnia mapping'!$A$5:$E$142,3,FALSE))</f>
        <v>TBD</v>
      </c>
      <c r="J415" s="35" t="str">
        <f>IF(ISNA(VLOOKUP(LEFT($A415,3),'6. EMS-Omnia mapping'!$A$5:$A$142,5,FALSE)),"TBD",VLOOKUP(LEFT($A415,3),'6. EMS-Omnia mapping'!$A$5:$E$142,5,FALSE))</f>
        <v>TBD</v>
      </c>
      <c r="K415" s="7"/>
      <c r="L415" s="68"/>
    </row>
    <row r="416" spans="1:12">
      <c r="A416" s="68"/>
      <c r="B416" s="69"/>
      <c r="C416" s="69"/>
      <c r="D416" s="69"/>
      <c r="E416" s="68"/>
      <c r="F416" s="82"/>
      <c r="G416" s="9" t="str">
        <f>IF(ISNA(VLOOKUP(LEFT(A416,3),'6. EMS-Omnia mapping'!$A$5:$G$142,7,FALSE)),"TBD",VLOOKUP(LEFT(A416,3),'6. EMS-Omnia mapping'!$A$5:$G$142,7,FALSE))</f>
        <v>TBD</v>
      </c>
      <c r="H416" s="35"/>
      <c r="I416" s="35" t="str">
        <f>IF(ISNA(VLOOKUP(LEFT($A416,3),'6. EMS-Omnia mapping'!$A$5:$A$142,3,FALSE)),"TBD",VLOOKUP(LEFT($A416,3),'6. EMS-Omnia mapping'!$A$5:$E$142,3,FALSE))</f>
        <v>TBD</v>
      </c>
      <c r="J416" s="35" t="str">
        <f>IF(ISNA(VLOOKUP(LEFT($A416,3),'6. EMS-Omnia mapping'!$A$5:$A$142,5,FALSE)),"TBD",VLOOKUP(LEFT($A416,3),'6. EMS-Omnia mapping'!$A$5:$E$142,5,FALSE))</f>
        <v>TBD</v>
      </c>
      <c r="K416" s="7"/>
      <c r="L416" s="68"/>
    </row>
    <row r="417" spans="1:12">
      <c r="A417" s="68"/>
      <c r="B417" s="69"/>
      <c r="C417" s="69"/>
      <c r="D417" s="69"/>
      <c r="E417" s="68"/>
      <c r="F417" s="82"/>
      <c r="G417" s="9" t="str">
        <f>IF(ISNA(VLOOKUP(LEFT(A417,3),'6. EMS-Omnia mapping'!$A$5:$G$142,7,FALSE)),"TBD",VLOOKUP(LEFT(A417,3),'6. EMS-Omnia mapping'!$A$5:$G$142,7,FALSE))</f>
        <v>TBD</v>
      </c>
      <c r="H417" s="35"/>
      <c r="I417" s="35" t="str">
        <f>IF(ISNA(VLOOKUP(LEFT($A417,3),'6. EMS-Omnia mapping'!$A$5:$A$142,3,FALSE)),"TBD",VLOOKUP(LEFT($A417,3),'6. EMS-Omnia mapping'!$A$5:$E$142,3,FALSE))</f>
        <v>TBD</v>
      </c>
      <c r="J417" s="35" t="str">
        <f>IF(ISNA(VLOOKUP(LEFT($A417,3),'6. EMS-Omnia mapping'!$A$5:$A$142,5,FALSE)),"TBD",VLOOKUP(LEFT($A417,3),'6. EMS-Omnia mapping'!$A$5:$E$142,5,FALSE))</f>
        <v>TBD</v>
      </c>
      <c r="K417" s="7"/>
      <c r="L417" s="68"/>
    </row>
    <row r="418" spans="1:12">
      <c r="A418" s="68"/>
      <c r="B418" s="69"/>
      <c r="C418" s="69"/>
      <c r="D418" s="69"/>
      <c r="E418" s="68"/>
      <c r="F418" s="82"/>
      <c r="G418" s="9" t="str">
        <f>IF(ISNA(VLOOKUP(LEFT(A418,3),'6. EMS-Omnia mapping'!$A$5:$G$142,7,FALSE)),"TBD",VLOOKUP(LEFT(A418,3),'6. EMS-Omnia mapping'!$A$5:$G$142,7,FALSE))</f>
        <v>TBD</v>
      </c>
      <c r="H418" s="35"/>
      <c r="I418" s="35" t="str">
        <f>IF(ISNA(VLOOKUP(LEFT($A418,3),'6. EMS-Omnia mapping'!$A$5:$A$142,3,FALSE)),"TBD",VLOOKUP(LEFT($A418,3),'6. EMS-Omnia mapping'!$A$5:$E$142,3,FALSE))</f>
        <v>TBD</v>
      </c>
      <c r="J418" s="35" t="str">
        <f>IF(ISNA(VLOOKUP(LEFT($A418,3),'6. EMS-Omnia mapping'!$A$5:$A$142,5,FALSE)),"TBD",VLOOKUP(LEFT($A418,3),'6. EMS-Omnia mapping'!$A$5:$E$142,5,FALSE))</f>
        <v>TBD</v>
      </c>
      <c r="K418" s="7"/>
      <c r="L418" s="68"/>
    </row>
    <row r="419" spans="1:12">
      <c r="A419" s="68"/>
      <c r="B419" s="69"/>
      <c r="C419" s="69"/>
      <c r="D419" s="69"/>
      <c r="E419" s="68"/>
      <c r="F419" s="82"/>
      <c r="G419" s="9" t="str">
        <f>IF(ISNA(VLOOKUP(LEFT(A419,3),'6. EMS-Omnia mapping'!$A$5:$G$142,7,FALSE)),"TBD",VLOOKUP(LEFT(A419,3),'6. EMS-Omnia mapping'!$A$5:$G$142,7,FALSE))</f>
        <v>TBD</v>
      </c>
      <c r="H419" s="35"/>
      <c r="I419" s="35" t="str">
        <f>IF(ISNA(VLOOKUP(LEFT($A419,3),'6. EMS-Omnia mapping'!$A$5:$A$142,3,FALSE)),"TBD",VLOOKUP(LEFT($A419,3),'6. EMS-Omnia mapping'!$A$5:$E$142,3,FALSE))</f>
        <v>TBD</v>
      </c>
      <c r="J419" s="35" t="str">
        <f>IF(ISNA(VLOOKUP(LEFT($A419,3),'6. EMS-Omnia mapping'!$A$5:$A$142,5,FALSE)),"TBD",VLOOKUP(LEFT($A419,3),'6. EMS-Omnia mapping'!$A$5:$E$142,5,FALSE))</f>
        <v>TBD</v>
      </c>
      <c r="K419" s="7"/>
      <c r="L419" s="68"/>
    </row>
    <row r="420" spans="1:12">
      <c r="A420" s="68"/>
      <c r="B420" s="69"/>
      <c r="C420" s="69"/>
      <c r="D420" s="69"/>
      <c r="E420" s="68"/>
      <c r="F420" s="82"/>
      <c r="G420" s="9" t="str">
        <f>IF(ISNA(VLOOKUP(LEFT(A420,3),'6. EMS-Omnia mapping'!$A$5:$G$142,7,FALSE)),"TBD",VLOOKUP(LEFT(A420,3),'6. EMS-Omnia mapping'!$A$5:$G$142,7,FALSE))</f>
        <v>TBD</v>
      </c>
      <c r="H420" s="35"/>
      <c r="I420" s="35" t="str">
        <f>IF(ISNA(VLOOKUP(LEFT($A420,3),'6. EMS-Omnia mapping'!$A$5:$A$142,3,FALSE)),"TBD",VLOOKUP(LEFT($A420,3),'6. EMS-Omnia mapping'!$A$5:$E$142,3,FALSE))</f>
        <v>TBD</v>
      </c>
      <c r="J420" s="35" t="str">
        <f>IF(ISNA(VLOOKUP(LEFT($A420,3),'6. EMS-Omnia mapping'!$A$5:$A$142,5,FALSE)),"TBD",VLOOKUP(LEFT($A420,3),'6. EMS-Omnia mapping'!$A$5:$E$142,5,FALSE))</f>
        <v>TBD</v>
      </c>
      <c r="K420" s="7"/>
      <c r="L420" s="68"/>
    </row>
    <row r="421" spans="1:12">
      <c r="A421" s="68"/>
      <c r="B421" s="69"/>
      <c r="C421" s="69"/>
      <c r="D421" s="69"/>
      <c r="E421" s="68"/>
      <c r="F421" s="82"/>
      <c r="G421" s="9" t="str">
        <f>IF(ISNA(VLOOKUP(LEFT(A421,3),'6. EMS-Omnia mapping'!$A$5:$G$142,7,FALSE)),"TBD",VLOOKUP(LEFT(A421,3),'6. EMS-Omnia mapping'!$A$5:$G$142,7,FALSE))</f>
        <v>TBD</v>
      </c>
      <c r="H421" s="35"/>
      <c r="I421" s="35" t="str">
        <f>IF(ISNA(VLOOKUP(LEFT($A421,3),'6. EMS-Omnia mapping'!$A$5:$A$142,3,FALSE)),"TBD",VLOOKUP(LEFT($A421,3),'6. EMS-Omnia mapping'!$A$5:$E$142,3,FALSE))</f>
        <v>TBD</v>
      </c>
      <c r="J421" s="35" t="str">
        <f>IF(ISNA(VLOOKUP(LEFT($A421,3),'6. EMS-Omnia mapping'!$A$5:$A$142,5,FALSE)),"TBD",VLOOKUP(LEFT($A421,3),'6. EMS-Omnia mapping'!$A$5:$E$142,5,FALSE))</f>
        <v>TBD</v>
      </c>
      <c r="K421" s="7"/>
      <c r="L421" s="68"/>
    </row>
    <row r="422" spans="1:12">
      <c r="A422" s="68"/>
      <c r="B422" s="69"/>
      <c r="C422" s="69"/>
      <c r="D422" s="69"/>
      <c r="E422" s="68"/>
      <c r="F422" s="82"/>
      <c r="G422" s="9" t="str">
        <f>IF(ISNA(VLOOKUP(LEFT(A422,3),'6. EMS-Omnia mapping'!$A$5:$G$142,7,FALSE)),"TBD",VLOOKUP(LEFT(A422,3),'6. EMS-Omnia mapping'!$A$5:$G$142,7,FALSE))</f>
        <v>TBD</v>
      </c>
      <c r="H422" s="35"/>
      <c r="I422" s="35" t="str">
        <f>IF(ISNA(VLOOKUP(LEFT($A422,3),'6. EMS-Omnia mapping'!$A$5:$A$142,3,FALSE)),"TBD",VLOOKUP(LEFT($A422,3),'6. EMS-Omnia mapping'!$A$5:$E$142,3,FALSE))</f>
        <v>TBD</v>
      </c>
      <c r="J422" s="35" t="str">
        <f>IF(ISNA(VLOOKUP(LEFT($A422,3),'6. EMS-Omnia mapping'!$A$5:$A$142,5,FALSE)),"TBD",VLOOKUP(LEFT($A422,3),'6. EMS-Omnia mapping'!$A$5:$E$142,5,FALSE))</f>
        <v>TBD</v>
      </c>
      <c r="K422" s="7"/>
      <c r="L422" s="68"/>
    </row>
    <row r="423" spans="1:12">
      <c r="A423" s="68"/>
      <c r="B423" s="69"/>
      <c r="C423" s="69"/>
      <c r="D423" s="69"/>
      <c r="E423" s="68"/>
      <c r="F423" s="82"/>
      <c r="G423" s="9" t="str">
        <f>IF(ISNA(VLOOKUP(LEFT(A423,3),'6. EMS-Omnia mapping'!$A$5:$G$142,7,FALSE)),"TBD",VLOOKUP(LEFT(A423,3),'6. EMS-Omnia mapping'!$A$5:$G$142,7,FALSE))</f>
        <v>TBD</v>
      </c>
      <c r="H423" s="35"/>
      <c r="I423" s="35" t="str">
        <f>IF(ISNA(VLOOKUP(LEFT($A423,3),'6. EMS-Omnia mapping'!$A$5:$A$142,3,FALSE)),"TBD",VLOOKUP(LEFT($A423,3),'6. EMS-Omnia mapping'!$A$5:$E$142,3,FALSE))</f>
        <v>TBD</v>
      </c>
      <c r="J423" s="35" t="str">
        <f>IF(ISNA(VLOOKUP(LEFT($A423,3),'6. EMS-Omnia mapping'!$A$5:$A$142,5,FALSE)),"TBD",VLOOKUP(LEFT($A423,3),'6. EMS-Omnia mapping'!$A$5:$E$142,5,FALSE))</f>
        <v>TBD</v>
      </c>
      <c r="K423" s="7"/>
      <c r="L423" s="68"/>
    </row>
    <row r="424" spans="1:12">
      <c r="A424" s="68"/>
      <c r="B424" s="69"/>
      <c r="C424" s="69"/>
      <c r="D424" s="69"/>
      <c r="E424" s="68"/>
      <c r="F424" s="82"/>
      <c r="G424" s="9" t="str">
        <f>IF(ISNA(VLOOKUP(LEFT(A424,3),'6. EMS-Omnia mapping'!$A$5:$G$142,7,FALSE)),"TBD",VLOOKUP(LEFT(A424,3),'6. EMS-Omnia mapping'!$A$5:$G$142,7,FALSE))</f>
        <v>TBD</v>
      </c>
      <c r="H424" s="35"/>
      <c r="I424" s="35" t="str">
        <f>IF(ISNA(VLOOKUP(LEFT($A424,3),'6. EMS-Omnia mapping'!$A$5:$A$142,3,FALSE)),"TBD",VLOOKUP(LEFT($A424,3),'6. EMS-Omnia mapping'!$A$5:$E$142,3,FALSE))</f>
        <v>TBD</v>
      </c>
      <c r="J424" s="35" t="str">
        <f>IF(ISNA(VLOOKUP(LEFT($A424,3),'6. EMS-Omnia mapping'!$A$5:$A$142,5,FALSE)),"TBD",VLOOKUP(LEFT($A424,3),'6. EMS-Omnia mapping'!$A$5:$E$142,5,FALSE))</f>
        <v>TBD</v>
      </c>
      <c r="K424" s="7"/>
      <c r="L424" s="68"/>
    </row>
    <row r="425" spans="1:12">
      <c r="A425" s="68"/>
      <c r="B425" s="69"/>
      <c r="C425" s="69"/>
      <c r="D425" s="69"/>
      <c r="E425" s="68"/>
      <c r="F425" s="82"/>
      <c r="G425" s="9" t="str">
        <f>IF(ISNA(VLOOKUP(LEFT(A425,3),'6. EMS-Omnia mapping'!$A$5:$G$142,7,FALSE)),"TBD",VLOOKUP(LEFT(A425,3),'6. EMS-Omnia mapping'!$A$5:$G$142,7,FALSE))</f>
        <v>TBD</v>
      </c>
      <c r="H425" s="35"/>
      <c r="I425" s="35" t="str">
        <f>IF(ISNA(VLOOKUP(LEFT($A425,3),'6. EMS-Omnia mapping'!$A$5:$A$142,3,FALSE)),"TBD",VLOOKUP(LEFT($A425,3),'6. EMS-Omnia mapping'!$A$5:$E$142,3,FALSE))</f>
        <v>TBD</v>
      </c>
      <c r="J425" s="35" t="str">
        <f>IF(ISNA(VLOOKUP(LEFT($A425,3),'6. EMS-Omnia mapping'!$A$5:$A$142,5,FALSE)),"TBD",VLOOKUP(LEFT($A425,3),'6. EMS-Omnia mapping'!$A$5:$E$142,5,FALSE))</f>
        <v>TBD</v>
      </c>
      <c r="K425" s="7"/>
      <c r="L425" s="68"/>
    </row>
    <row r="426" spans="1:12">
      <c r="A426" s="68"/>
      <c r="B426" s="69"/>
      <c r="C426" s="69"/>
      <c r="D426" s="69"/>
      <c r="E426" s="68"/>
      <c r="F426" s="82"/>
      <c r="G426" s="9" t="str">
        <f>IF(ISNA(VLOOKUP(LEFT(A426,3),'6. EMS-Omnia mapping'!$A$5:$G$142,7,FALSE)),"TBD",VLOOKUP(LEFT(A426,3),'6. EMS-Omnia mapping'!$A$5:$G$142,7,FALSE))</f>
        <v>TBD</v>
      </c>
      <c r="H426" s="35"/>
      <c r="I426" s="35" t="str">
        <f>IF(ISNA(VLOOKUP(LEFT($A426,3),'6. EMS-Omnia mapping'!$A$5:$A$142,3,FALSE)),"TBD",VLOOKUP(LEFT($A426,3),'6. EMS-Omnia mapping'!$A$5:$E$142,3,FALSE))</f>
        <v>TBD</v>
      </c>
      <c r="J426" s="35" t="str">
        <f>IF(ISNA(VLOOKUP(LEFT($A426,3),'6. EMS-Omnia mapping'!$A$5:$A$142,5,FALSE)),"TBD",VLOOKUP(LEFT($A426,3),'6. EMS-Omnia mapping'!$A$5:$E$142,5,FALSE))</f>
        <v>TBD</v>
      </c>
      <c r="K426" s="7"/>
      <c r="L426" s="68"/>
    </row>
    <row r="427" spans="1:12">
      <c r="A427" s="68"/>
      <c r="B427" s="69"/>
      <c r="C427" s="69"/>
      <c r="D427" s="69"/>
      <c r="E427" s="68"/>
      <c r="F427" s="82"/>
      <c r="G427" s="9" t="str">
        <f>IF(ISNA(VLOOKUP(LEFT(A427,3),'6. EMS-Omnia mapping'!$A$5:$G$142,7,FALSE)),"TBD",VLOOKUP(LEFT(A427,3),'6. EMS-Omnia mapping'!$A$5:$G$142,7,FALSE))</f>
        <v>TBD</v>
      </c>
      <c r="H427" s="35"/>
      <c r="I427" s="35" t="str">
        <f>IF(ISNA(VLOOKUP(LEFT($A427,3),'6. EMS-Omnia mapping'!$A$5:$A$142,3,FALSE)),"TBD",VLOOKUP(LEFT($A427,3),'6. EMS-Omnia mapping'!$A$5:$E$142,3,FALSE))</f>
        <v>TBD</v>
      </c>
      <c r="J427" s="35" t="str">
        <f>IF(ISNA(VLOOKUP(LEFT($A427,3),'6. EMS-Omnia mapping'!$A$5:$A$142,5,FALSE)),"TBD",VLOOKUP(LEFT($A427,3),'6. EMS-Omnia mapping'!$A$5:$E$142,5,FALSE))</f>
        <v>TBD</v>
      </c>
      <c r="K427" s="7"/>
      <c r="L427" s="68"/>
    </row>
    <row r="428" spans="1:12">
      <c r="A428" s="68"/>
      <c r="B428" s="69"/>
      <c r="C428" s="69"/>
      <c r="D428" s="69"/>
      <c r="E428" s="68"/>
      <c r="F428" s="82"/>
      <c r="G428" s="9" t="str">
        <f>IF(ISNA(VLOOKUP(LEFT(A428,3),'6. EMS-Omnia mapping'!$A$5:$G$142,7,FALSE)),"TBD",VLOOKUP(LEFT(A428,3),'6. EMS-Omnia mapping'!$A$5:$G$142,7,FALSE))</f>
        <v>TBD</v>
      </c>
      <c r="H428" s="35"/>
      <c r="I428" s="35" t="str">
        <f>IF(ISNA(VLOOKUP(LEFT($A428,3),'6. EMS-Omnia mapping'!$A$5:$A$142,3,FALSE)),"TBD",VLOOKUP(LEFT($A428,3),'6. EMS-Omnia mapping'!$A$5:$E$142,3,FALSE))</f>
        <v>TBD</v>
      </c>
      <c r="J428" s="35" t="str">
        <f>IF(ISNA(VLOOKUP(LEFT($A428,3),'6. EMS-Omnia mapping'!$A$5:$A$142,5,FALSE)),"TBD",VLOOKUP(LEFT($A428,3),'6. EMS-Omnia mapping'!$A$5:$E$142,5,FALSE))</f>
        <v>TBD</v>
      </c>
      <c r="K428" s="7"/>
      <c r="L428" s="68"/>
    </row>
    <row r="429" spans="1:12">
      <c r="A429" s="68"/>
      <c r="B429" s="69"/>
      <c r="C429" s="69"/>
      <c r="D429" s="69"/>
      <c r="E429" s="68"/>
      <c r="F429" s="82"/>
      <c r="G429" s="9" t="str">
        <f>IF(ISNA(VLOOKUP(LEFT(A429,3),'6. EMS-Omnia mapping'!$A$5:$G$142,7,FALSE)),"TBD",VLOOKUP(LEFT(A429,3),'6. EMS-Omnia mapping'!$A$5:$G$142,7,FALSE))</f>
        <v>TBD</v>
      </c>
      <c r="H429" s="35"/>
      <c r="I429" s="35" t="str">
        <f>IF(ISNA(VLOOKUP(LEFT($A429,3),'6. EMS-Omnia mapping'!$A$5:$A$142,3,FALSE)),"TBD",VLOOKUP(LEFT($A429,3),'6. EMS-Omnia mapping'!$A$5:$E$142,3,FALSE))</f>
        <v>TBD</v>
      </c>
      <c r="J429" s="35" t="str">
        <f>IF(ISNA(VLOOKUP(LEFT($A429,3),'6. EMS-Omnia mapping'!$A$5:$A$142,5,FALSE)),"TBD",VLOOKUP(LEFT($A429,3),'6. EMS-Omnia mapping'!$A$5:$E$142,5,FALSE))</f>
        <v>TBD</v>
      </c>
      <c r="K429" s="7"/>
      <c r="L429" s="68"/>
    </row>
    <row r="430" spans="1:12">
      <c r="A430" s="68"/>
      <c r="B430" s="69"/>
      <c r="C430" s="69"/>
      <c r="D430" s="69"/>
      <c r="E430" s="68"/>
      <c r="F430" s="82"/>
      <c r="G430" s="9" t="str">
        <f>IF(ISNA(VLOOKUP(LEFT(A430,3),'6. EMS-Omnia mapping'!$A$5:$G$142,7,FALSE)),"TBD",VLOOKUP(LEFT(A430,3),'6. EMS-Omnia mapping'!$A$5:$G$142,7,FALSE))</f>
        <v>TBD</v>
      </c>
      <c r="H430" s="35"/>
      <c r="I430" s="35" t="str">
        <f>IF(ISNA(VLOOKUP(LEFT($A430,3),'6. EMS-Omnia mapping'!$A$5:$A$142,3,FALSE)),"TBD",VLOOKUP(LEFT($A430,3),'6. EMS-Omnia mapping'!$A$5:$E$142,3,FALSE))</f>
        <v>TBD</v>
      </c>
      <c r="J430" s="35" t="str">
        <f>IF(ISNA(VLOOKUP(LEFT($A430,3),'6. EMS-Omnia mapping'!$A$5:$A$142,5,FALSE)),"TBD",VLOOKUP(LEFT($A430,3),'6. EMS-Omnia mapping'!$A$5:$E$142,5,FALSE))</f>
        <v>TBD</v>
      </c>
      <c r="K430" s="7"/>
      <c r="L430" s="68"/>
    </row>
    <row r="431" spans="1:12">
      <c r="A431" s="68"/>
      <c r="B431" s="69"/>
      <c r="C431" s="69"/>
      <c r="D431" s="69"/>
      <c r="E431" s="68"/>
      <c r="F431" s="82"/>
      <c r="G431" s="9" t="str">
        <f>IF(ISNA(VLOOKUP(LEFT(A431,3),'6. EMS-Omnia mapping'!$A$5:$G$142,7,FALSE)),"TBD",VLOOKUP(LEFT(A431,3),'6. EMS-Omnia mapping'!$A$5:$G$142,7,FALSE))</f>
        <v>TBD</v>
      </c>
      <c r="H431" s="35"/>
      <c r="I431" s="35" t="str">
        <f>IF(ISNA(VLOOKUP(LEFT($A431,3),'6. EMS-Omnia mapping'!$A$5:$A$142,3,FALSE)),"TBD",VLOOKUP(LEFT($A431,3),'6. EMS-Omnia mapping'!$A$5:$E$142,3,FALSE))</f>
        <v>TBD</v>
      </c>
      <c r="J431" s="35" t="str">
        <f>IF(ISNA(VLOOKUP(LEFT($A431,3),'6. EMS-Omnia mapping'!$A$5:$A$142,5,FALSE)),"TBD",VLOOKUP(LEFT($A431,3),'6. EMS-Omnia mapping'!$A$5:$E$142,5,FALSE))</f>
        <v>TBD</v>
      </c>
      <c r="K431" s="7"/>
      <c r="L431" s="68"/>
    </row>
    <row r="432" spans="1:12">
      <c r="A432" s="68"/>
      <c r="B432" s="69"/>
      <c r="C432" s="69"/>
      <c r="D432" s="69"/>
      <c r="E432" s="68"/>
      <c r="F432" s="82"/>
      <c r="G432" s="9" t="str">
        <f>IF(ISNA(VLOOKUP(LEFT(A432,3),'6. EMS-Omnia mapping'!$A$5:$G$142,7,FALSE)),"TBD",VLOOKUP(LEFT(A432,3),'6. EMS-Omnia mapping'!$A$5:$G$142,7,FALSE))</f>
        <v>TBD</v>
      </c>
      <c r="H432" s="35"/>
      <c r="I432" s="35" t="str">
        <f>IF(ISNA(VLOOKUP(LEFT($A432,3),'6. EMS-Omnia mapping'!$A$5:$A$142,3,FALSE)),"TBD",VLOOKUP(LEFT($A432,3),'6. EMS-Omnia mapping'!$A$5:$E$142,3,FALSE))</f>
        <v>TBD</v>
      </c>
      <c r="J432" s="35" t="str">
        <f>IF(ISNA(VLOOKUP(LEFT($A432,3),'6. EMS-Omnia mapping'!$A$5:$A$142,5,FALSE)),"TBD",VLOOKUP(LEFT($A432,3),'6. EMS-Omnia mapping'!$A$5:$E$142,5,FALSE))</f>
        <v>TBD</v>
      </c>
      <c r="K432" s="7"/>
      <c r="L432" s="68"/>
    </row>
    <row r="433" spans="1:12">
      <c r="A433" s="68"/>
      <c r="B433" s="69"/>
      <c r="C433" s="69"/>
      <c r="D433" s="69"/>
      <c r="E433" s="68"/>
      <c r="F433" s="82"/>
      <c r="G433" s="9" t="str">
        <f>IF(ISNA(VLOOKUP(LEFT(A433,3),'6. EMS-Omnia mapping'!$A$5:$G$142,7,FALSE)),"TBD",VLOOKUP(LEFT(A433,3),'6. EMS-Omnia mapping'!$A$5:$G$142,7,FALSE))</f>
        <v>TBD</v>
      </c>
      <c r="H433" s="35"/>
      <c r="I433" s="35" t="str">
        <f>IF(ISNA(VLOOKUP(LEFT($A433,3),'6. EMS-Omnia mapping'!$A$5:$A$142,3,FALSE)),"TBD",VLOOKUP(LEFT($A433,3),'6. EMS-Omnia mapping'!$A$5:$E$142,3,FALSE))</f>
        <v>TBD</v>
      </c>
      <c r="J433" s="35" t="str">
        <f>IF(ISNA(VLOOKUP(LEFT($A433,3),'6. EMS-Omnia mapping'!$A$5:$A$142,5,FALSE)),"TBD",VLOOKUP(LEFT($A433,3),'6. EMS-Omnia mapping'!$A$5:$E$142,5,FALSE))</f>
        <v>TBD</v>
      </c>
      <c r="K433" s="7"/>
      <c r="L433" s="68"/>
    </row>
    <row r="434" spans="1:12">
      <c r="A434" s="68"/>
      <c r="B434" s="69"/>
      <c r="C434" s="69"/>
      <c r="D434" s="69"/>
      <c r="E434" s="68"/>
      <c r="F434" s="82"/>
      <c r="G434" s="9" t="str">
        <f>IF(ISNA(VLOOKUP(LEFT(A434,3),'6. EMS-Omnia mapping'!$A$5:$G$142,7,FALSE)),"TBD",VLOOKUP(LEFT(A434,3),'6. EMS-Omnia mapping'!$A$5:$G$142,7,FALSE))</f>
        <v>TBD</v>
      </c>
      <c r="H434" s="35"/>
      <c r="I434" s="35" t="str">
        <f>IF(ISNA(VLOOKUP(LEFT($A434,3),'6. EMS-Omnia mapping'!$A$5:$A$142,3,FALSE)),"TBD",VLOOKUP(LEFT($A434,3),'6. EMS-Omnia mapping'!$A$5:$E$142,3,FALSE))</f>
        <v>TBD</v>
      </c>
      <c r="J434" s="35" t="str">
        <f>IF(ISNA(VLOOKUP(LEFT($A434,3),'6. EMS-Omnia mapping'!$A$5:$A$142,5,FALSE)),"TBD",VLOOKUP(LEFT($A434,3),'6. EMS-Omnia mapping'!$A$5:$E$142,5,FALSE))</f>
        <v>TBD</v>
      </c>
      <c r="K434" s="7"/>
      <c r="L434" s="68"/>
    </row>
    <row r="435" spans="1:12">
      <c r="A435" s="68"/>
      <c r="B435" s="69"/>
      <c r="C435" s="69"/>
      <c r="D435" s="69"/>
      <c r="E435" s="68"/>
      <c r="F435" s="82"/>
      <c r="G435" s="9" t="str">
        <f>IF(ISNA(VLOOKUP(LEFT(A435,3),'6. EMS-Omnia mapping'!$A$5:$G$142,7,FALSE)),"TBD",VLOOKUP(LEFT(A435,3),'6. EMS-Omnia mapping'!$A$5:$G$142,7,FALSE))</f>
        <v>TBD</v>
      </c>
      <c r="H435" s="35"/>
      <c r="I435" s="35" t="str">
        <f>IF(ISNA(VLOOKUP(LEFT($A435,3),'6. EMS-Omnia mapping'!$A$5:$A$142,3,FALSE)),"TBD",VLOOKUP(LEFT($A435,3),'6. EMS-Omnia mapping'!$A$5:$E$142,3,FALSE))</f>
        <v>TBD</v>
      </c>
      <c r="J435" s="35" t="str">
        <f>IF(ISNA(VLOOKUP(LEFT($A435,3),'6. EMS-Omnia mapping'!$A$5:$A$142,5,FALSE)),"TBD",VLOOKUP(LEFT($A435,3),'6. EMS-Omnia mapping'!$A$5:$E$142,5,FALSE))</f>
        <v>TBD</v>
      </c>
      <c r="K435" s="7"/>
      <c r="L435" s="68"/>
    </row>
    <row r="436" spans="1:12">
      <c r="A436" s="68"/>
      <c r="B436" s="69"/>
      <c r="C436" s="69"/>
      <c r="D436" s="69"/>
      <c r="E436" s="68"/>
      <c r="F436" s="82"/>
      <c r="G436" s="9" t="str">
        <f>IF(ISNA(VLOOKUP(LEFT(A436,3),'6. EMS-Omnia mapping'!$A$5:$G$142,7,FALSE)),"TBD",VLOOKUP(LEFT(A436,3),'6. EMS-Omnia mapping'!$A$5:$G$142,7,FALSE))</f>
        <v>TBD</v>
      </c>
      <c r="H436" s="35"/>
      <c r="I436" s="35" t="str">
        <f>IF(ISNA(VLOOKUP(LEFT($A436,3),'6. EMS-Omnia mapping'!$A$5:$A$142,3,FALSE)),"TBD",VLOOKUP(LEFT($A436,3),'6. EMS-Omnia mapping'!$A$5:$E$142,3,FALSE))</f>
        <v>TBD</v>
      </c>
      <c r="J436" s="35" t="str">
        <f>IF(ISNA(VLOOKUP(LEFT($A436,3),'6. EMS-Omnia mapping'!$A$5:$A$142,5,FALSE)),"TBD",VLOOKUP(LEFT($A436,3),'6. EMS-Omnia mapping'!$A$5:$E$142,5,FALSE))</f>
        <v>TBD</v>
      </c>
      <c r="K436" s="7"/>
      <c r="L436" s="68"/>
    </row>
    <row r="437" spans="1:12">
      <c r="A437" s="68"/>
      <c r="B437" s="69"/>
      <c r="C437" s="69"/>
      <c r="D437" s="69"/>
      <c r="E437" s="68"/>
      <c r="F437" s="82"/>
      <c r="G437" s="9" t="str">
        <f>IF(ISNA(VLOOKUP(LEFT(A437,3),'6. EMS-Omnia mapping'!$A$5:$G$142,7,FALSE)),"TBD",VLOOKUP(LEFT(A437,3),'6. EMS-Omnia mapping'!$A$5:$G$142,7,FALSE))</f>
        <v>TBD</v>
      </c>
      <c r="H437" s="35"/>
      <c r="I437" s="35" t="str">
        <f>IF(ISNA(VLOOKUP(LEFT($A437,3),'6. EMS-Omnia mapping'!$A$5:$A$142,3,FALSE)),"TBD",VLOOKUP(LEFT($A437,3),'6. EMS-Omnia mapping'!$A$5:$E$142,3,FALSE))</f>
        <v>TBD</v>
      </c>
      <c r="J437" s="35" t="str">
        <f>IF(ISNA(VLOOKUP(LEFT($A437,3),'6. EMS-Omnia mapping'!$A$5:$A$142,5,FALSE)),"TBD",VLOOKUP(LEFT($A437,3),'6. EMS-Omnia mapping'!$A$5:$E$142,5,FALSE))</f>
        <v>TBD</v>
      </c>
      <c r="K437" s="7"/>
      <c r="L437" s="68"/>
    </row>
    <row r="438" spans="1:12">
      <c r="A438" s="68"/>
      <c r="B438" s="69"/>
      <c r="C438" s="69"/>
      <c r="D438" s="69"/>
      <c r="E438" s="68"/>
      <c r="F438" s="82"/>
      <c r="G438" s="9" t="str">
        <f>IF(ISNA(VLOOKUP(LEFT(A438,3),'6. EMS-Omnia mapping'!$A$5:$G$142,7,FALSE)),"TBD",VLOOKUP(LEFT(A438,3),'6. EMS-Omnia mapping'!$A$5:$G$142,7,FALSE))</f>
        <v>TBD</v>
      </c>
      <c r="H438" s="35"/>
      <c r="I438" s="35" t="str">
        <f>IF(ISNA(VLOOKUP(LEFT($A438,3),'6. EMS-Omnia mapping'!$A$5:$A$142,3,FALSE)),"TBD",VLOOKUP(LEFT($A438,3),'6. EMS-Omnia mapping'!$A$5:$E$142,3,FALSE))</f>
        <v>TBD</v>
      </c>
      <c r="J438" s="35" t="str">
        <f>IF(ISNA(VLOOKUP(LEFT($A438,3),'6. EMS-Omnia mapping'!$A$5:$A$142,5,FALSE)),"TBD",VLOOKUP(LEFT($A438,3),'6. EMS-Omnia mapping'!$A$5:$E$142,5,FALSE))</f>
        <v>TBD</v>
      </c>
      <c r="K438" s="7"/>
      <c r="L438" s="68"/>
    </row>
    <row r="439" spans="1:12">
      <c r="A439" s="68"/>
      <c r="B439" s="69"/>
      <c r="C439" s="69"/>
      <c r="D439" s="69"/>
      <c r="E439" s="68"/>
      <c r="F439" s="82"/>
      <c r="G439" s="9" t="str">
        <f>IF(ISNA(VLOOKUP(LEFT(A439,3),'6. EMS-Omnia mapping'!$A$5:$G$142,7,FALSE)),"TBD",VLOOKUP(LEFT(A439,3),'6. EMS-Omnia mapping'!$A$5:$G$142,7,FALSE))</f>
        <v>TBD</v>
      </c>
      <c r="H439" s="35"/>
      <c r="I439" s="35" t="str">
        <f>IF(ISNA(VLOOKUP(LEFT($A439,3),'6. EMS-Omnia mapping'!$A$5:$A$142,3,FALSE)),"TBD",VLOOKUP(LEFT($A439,3),'6. EMS-Omnia mapping'!$A$5:$E$142,3,FALSE))</f>
        <v>TBD</v>
      </c>
      <c r="J439" s="35" t="str">
        <f>IF(ISNA(VLOOKUP(LEFT($A439,3),'6. EMS-Omnia mapping'!$A$5:$A$142,5,FALSE)),"TBD",VLOOKUP(LEFT($A439,3),'6. EMS-Omnia mapping'!$A$5:$E$142,5,FALSE))</f>
        <v>TBD</v>
      </c>
      <c r="K439" s="7"/>
      <c r="L439" s="68"/>
    </row>
    <row r="440" spans="1:12">
      <c r="A440" s="68"/>
      <c r="B440" s="69"/>
      <c r="C440" s="69"/>
      <c r="D440" s="69"/>
      <c r="E440" s="68"/>
      <c r="F440" s="82"/>
      <c r="G440" s="9" t="str">
        <f>IF(ISNA(VLOOKUP(LEFT(A440,3),'6. EMS-Omnia mapping'!$A$5:$G$142,7,FALSE)),"TBD",VLOOKUP(LEFT(A440,3),'6. EMS-Omnia mapping'!$A$5:$G$142,7,FALSE))</f>
        <v>TBD</v>
      </c>
      <c r="H440" s="35"/>
      <c r="I440" s="35" t="str">
        <f>IF(ISNA(VLOOKUP(LEFT($A440,3),'6. EMS-Omnia mapping'!$A$5:$A$142,3,FALSE)),"TBD",VLOOKUP(LEFT($A440,3),'6. EMS-Omnia mapping'!$A$5:$E$142,3,FALSE))</f>
        <v>TBD</v>
      </c>
      <c r="J440" s="35" t="str">
        <f>IF(ISNA(VLOOKUP(LEFT($A440,3),'6. EMS-Omnia mapping'!$A$5:$A$142,5,FALSE)),"TBD",VLOOKUP(LEFT($A440,3),'6. EMS-Omnia mapping'!$A$5:$E$142,5,FALSE))</f>
        <v>TBD</v>
      </c>
      <c r="K440" s="7"/>
      <c r="L440" s="68"/>
    </row>
    <row r="441" spans="1:12">
      <c r="A441" s="68"/>
      <c r="B441" s="69"/>
      <c r="C441" s="69"/>
      <c r="D441" s="69"/>
      <c r="E441" s="68"/>
      <c r="F441" s="82"/>
      <c r="G441" s="9" t="str">
        <f>IF(ISNA(VLOOKUP(LEFT(A441,3),'6. EMS-Omnia mapping'!$A$5:$G$142,7,FALSE)),"TBD",VLOOKUP(LEFT(A441,3),'6. EMS-Omnia mapping'!$A$5:$G$142,7,FALSE))</f>
        <v>TBD</v>
      </c>
      <c r="H441" s="35"/>
      <c r="I441" s="35" t="str">
        <f>IF(ISNA(VLOOKUP(LEFT($A441,3),'6. EMS-Omnia mapping'!$A$5:$A$142,3,FALSE)),"TBD",VLOOKUP(LEFT($A441,3),'6. EMS-Omnia mapping'!$A$5:$E$142,3,FALSE))</f>
        <v>TBD</v>
      </c>
      <c r="J441" s="35" t="str">
        <f>IF(ISNA(VLOOKUP(LEFT($A441,3),'6. EMS-Omnia mapping'!$A$5:$A$142,5,FALSE)),"TBD",VLOOKUP(LEFT($A441,3),'6. EMS-Omnia mapping'!$A$5:$E$142,5,FALSE))</f>
        <v>TBD</v>
      </c>
      <c r="K441" s="7"/>
      <c r="L441" s="68"/>
    </row>
    <row r="442" spans="1:12">
      <c r="A442" s="68"/>
      <c r="B442" s="69"/>
      <c r="C442" s="69"/>
      <c r="D442" s="69"/>
      <c r="E442" s="68"/>
      <c r="F442" s="82"/>
      <c r="G442" s="9" t="str">
        <f>IF(ISNA(VLOOKUP(LEFT(A442,3),'6. EMS-Omnia mapping'!$A$5:$G$142,7,FALSE)),"TBD",VLOOKUP(LEFT(A442,3),'6. EMS-Omnia mapping'!$A$5:$G$142,7,FALSE))</f>
        <v>TBD</v>
      </c>
      <c r="H442" s="35"/>
      <c r="I442" s="35" t="str">
        <f>IF(ISNA(VLOOKUP(LEFT($A442,3),'6. EMS-Omnia mapping'!$A$5:$A$142,3,FALSE)),"TBD",VLOOKUP(LEFT($A442,3),'6. EMS-Omnia mapping'!$A$5:$E$142,3,FALSE))</f>
        <v>TBD</v>
      </c>
      <c r="J442" s="35" t="str">
        <f>IF(ISNA(VLOOKUP(LEFT($A442,3),'6. EMS-Omnia mapping'!$A$5:$A$142,5,FALSE)),"TBD",VLOOKUP(LEFT($A442,3),'6. EMS-Omnia mapping'!$A$5:$E$142,5,FALSE))</f>
        <v>TBD</v>
      </c>
      <c r="K442" s="7"/>
      <c r="L442" s="68"/>
    </row>
    <row r="443" spans="1:12">
      <c r="A443" s="68"/>
      <c r="B443" s="69"/>
      <c r="C443" s="69"/>
      <c r="D443" s="69"/>
      <c r="E443" s="68"/>
      <c r="F443" s="82"/>
      <c r="G443" s="9" t="str">
        <f>IF(ISNA(VLOOKUP(LEFT(A443,3),'6. EMS-Omnia mapping'!$A$5:$G$142,7,FALSE)),"TBD",VLOOKUP(LEFT(A443,3),'6. EMS-Omnia mapping'!$A$5:$G$142,7,FALSE))</f>
        <v>TBD</v>
      </c>
      <c r="H443" s="35"/>
      <c r="I443" s="35" t="str">
        <f>IF(ISNA(VLOOKUP(LEFT($A443,3),'6. EMS-Omnia mapping'!$A$5:$A$142,3,FALSE)),"TBD",VLOOKUP(LEFT($A443,3),'6. EMS-Omnia mapping'!$A$5:$E$142,3,FALSE))</f>
        <v>TBD</v>
      </c>
      <c r="J443" s="35" t="str">
        <f>IF(ISNA(VLOOKUP(LEFT($A443,3),'6. EMS-Omnia mapping'!$A$5:$A$142,5,FALSE)),"TBD",VLOOKUP(LEFT($A443,3),'6. EMS-Omnia mapping'!$A$5:$E$142,5,FALSE))</f>
        <v>TBD</v>
      </c>
      <c r="K443" s="7"/>
      <c r="L443" s="68"/>
    </row>
    <row r="444" spans="1:12">
      <c r="A444" s="68"/>
      <c r="B444" s="69"/>
      <c r="C444" s="69"/>
      <c r="D444" s="69"/>
      <c r="E444" s="68"/>
      <c r="F444" s="82"/>
      <c r="G444" s="9" t="str">
        <f>IF(ISNA(VLOOKUP(LEFT(A444,3),'6. EMS-Omnia mapping'!$A$5:$G$142,7,FALSE)),"TBD",VLOOKUP(LEFT(A444,3),'6. EMS-Omnia mapping'!$A$5:$G$142,7,FALSE))</f>
        <v>TBD</v>
      </c>
      <c r="H444" s="35"/>
      <c r="I444" s="35" t="str">
        <f>IF(ISNA(VLOOKUP(LEFT($A444,3),'6. EMS-Omnia mapping'!$A$5:$A$142,3,FALSE)),"TBD",VLOOKUP(LEFT($A444,3),'6. EMS-Omnia mapping'!$A$5:$E$142,3,FALSE))</f>
        <v>TBD</v>
      </c>
      <c r="J444" s="35" t="str">
        <f>IF(ISNA(VLOOKUP(LEFT($A444,3),'6. EMS-Omnia mapping'!$A$5:$A$142,5,FALSE)),"TBD",VLOOKUP(LEFT($A444,3),'6. EMS-Omnia mapping'!$A$5:$E$142,5,FALSE))</f>
        <v>TBD</v>
      </c>
      <c r="K444" s="7"/>
      <c r="L444" s="68"/>
    </row>
    <row r="445" spans="1:12">
      <c r="A445" s="68"/>
      <c r="B445" s="69"/>
      <c r="C445" s="69"/>
      <c r="D445" s="69"/>
      <c r="E445" s="68"/>
      <c r="F445" s="82"/>
      <c r="G445" s="9" t="str">
        <f>IF(ISNA(VLOOKUP(LEFT(A445,3),'6. EMS-Omnia mapping'!$A$5:$G$142,7,FALSE)),"TBD",VLOOKUP(LEFT(A445,3),'6. EMS-Omnia mapping'!$A$5:$G$142,7,FALSE))</f>
        <v>TBD</v>
      </c>
      <c r="H445" s="35"/>
      <c r="I445" s="35" t="str">
        <f>IF(ISNA(VLOOKUP(LEFT($A445,3),'6. EMS-Omnia mapping'!$A$5:$A$142,3,FALSE)),"TBD",VLOOKUP(LEFT($A445,3),'6. EMS-Omnia mapping'!$A$5:$E$142,3,FALSE))</f>
        <v>TBD</v>
      </c>
      <c r="J445" s="35" t="str">
        <f>IF(ISNA(VLOOKUP(LEFT($A445,3),'6. EMS-Omnia mapping'!$A$5:$A$142,5,FALSE)),"TBD",VLOOKUP(LEFT($A445,3),'6. EMS-Omnia mapping'!$A$5:$E$142,5,FALSE))</f>
        <v>TBD</v>
      </c>
      <c r="K445" s="7"/>
      <c r="L445" s="68"/>
    </row>
    <row r="446" spans="1:12">
      <c r="A446" s="68"/>
      <c r="B446" s="69"/>
      <c r="C446" s="69"/>
      <c r="D446" s="69"/>
      <c r="E446" s="68"/>
      <c r="F446" s="82"/>
      <c r="G446" s="9" t="str">
        <f>IF(ISNA(VLOOKUP(LEFT(A446,3),'6. EMS-Omnia mapping'!$A$5:$G$142,7,FALSE)),"TBD",VLOOKUP(LEFT(A446,3),'6. EMS-Omnia mapping'!$A$5:$G$142,7,FALSE))</f>
        <v>TBD</v>
      </c>
      <c r="H446" s="35"/>
      <c r="I446" s="35" t="str">
        <f>IF(ISNA(VLOOKUP(LEFT($A446,3),'6. EMS-Omnia mapping'!$A$5:$A$142,3,FALSE)),"TBD",VLOOKUP(LEFT($A446,3),'6. EMS-Omnia mapping'!$A$5:$E$142,3,FALSE))</f>
        <v>TBD</v>
      </c>
      <c r="J446" s="35" t="str">
        <f>IF(ISNA(VLOOKUP(LEFT($A446,3),'6. EMS-Omnia mapping'!$A$5:$A$142,5,FALSE)),"TBD",VLOOKUP(LEFT($A446,3),'6. EMS-Omnia mapping'!$A$5:$E$142,5,FALSE))</f>
        <v>TBD</v>
      </c>
      <c r="K446" s="7"/>
      <c r="L446" s="68"/>
    </row>
    <row r="447" spans="1:12">
      <c r="A447" s="68"/>
      <c r="B447" s="69"/>
      <c r="C447" s="69"/>
      <c r="D447" s="69"/>
      <c r="E447" s="68"/>
      <c r="F447" s="82"/>
      <c r="G447" s="9" t="str">
        <f>IF(ISNA(VLOOKUP(LEFT(A447,3),'6. EMS-Omnia mapping'!$A$5:$G$142,7,FALSE)),"TBD",VLOOKUP(LEFT(A447,3),'6. EMS-Omnia mapping'!$A$5:$G$142,7,FALSE))</f>
        <v>TBD</v>
      </c>
      <c r="H447" s="35"/>
      <c r="I447" s="35" t="str">
        <f>IF(ISNA(VLOOKUP(LEFT($A447,3),'6. EMS-Omnia mapping'!$A$5:$A$142,3,FALSE)),"TBD",VLOOKUP(LEFT($A447,3),'6. EMS-Omnia mapping'!$A$5:$E$142,3,FALSE))</f>
        <v>TBD</v>
      </c>
      <c r="J447" s="35" t="str">
        <f>IF(ISNA(VLOOKUP(LEFT($A447,3),'6. EMS-Omnia mapping'!$A$5:$A$142,5,FALSE)),"TBD",VLOOKUP(LEFT($A447,3),'6. EMS-Omnia mapping'!$A$5:$E$142,5,FALSE))</f>
        <v>TBD</v>
      </c>
      <c r="K447" s="7"/>
      <c r="L447" s="68"/>
    </row>
    <row r="448" spans="1:12">
      <c r="A448" s="68"/>
      <c r="B448" s="69"/>
      <c r="C448" s="69"/>
      <c r="D448" s="69"/>
      <c r="E448" s="68"/>
      <c r="F448" s="82"/>
      <c r="G448" s="9" t="str">
        <f>IF(ISNA(VLOOKUP(LEFT(A448,3),'6. EMS-Omnia mapping'!$A$5:$G$142,7,FALSE)),"TBD",VLOOKUP(LEFT(A448,3),'6. EMS-Omnia mapping'!$A$5:$G$142,7,FALSE))</f>
        <v>TBD</v>
      </c>
      <c r="H448" s="35"/>
      <c r="I448" s="35" t="str">
        <f>IF(ISNA(VLOOKUP(LEFT($A448,3),'6. EMS-Omnia mapping'!$A$5:$A$142,3,FALSE)),"TBD",VLOOKUP(LEFT($A448,3),'6. EMS-Omnia mapping'!$A$5:$E$142,3,FALSE))</f>
        <v>TBD</v>
      </c>
      <c r="J448" s="35" t="str">
        <f>IF(ISNA(VLOOKUP(LEFT($A448,3),'6. EMS-Omnia mapping'!$A$5:$A$142,5,FALSE)),"TBD",VLOOKUP(LEFT($A448,3),'6. EMS-Omnia mapping'!$A$5:$E$142,5,FALSE))</f>
        <v>TBD</v>
      </c>
      <c r="K448" s="7"/>
      <c r="L448" s="68"/>
    </row>
    <row r="449" spans="1:12">
      <c r="A449" s="68"/>
      <c r="B449" s="69"/>
      <c r="C449" s="69"/>
      <c r="D449" s="69"/>
      <c r="E449" s="68"/>
      <c r="F449" s="82"/>
      <c r="G449" s="9" t="str">
        <f>IF(ISNA(VLOOKUP(LEFT(A449,3),'6. EMS-Omnia mapping'!$A$5:$G$142,7,FALSE)),"TBD",VLOOKUP(LEFT(A449,3),'6. EMS-Omnia mapping'!$A$5:$G$142,7,FALSE))</f>
        <v>TBD</v>
      </c>
      <c r="H449" s="35"/>
      <c r="I449" s="35" t="str">
        <f>IF(ISNA(VLOOKUP(LEFT($A449,3),'6. EMS-Omnia mapping'!$A$5:$A$142,3,FALSE)),"TBD",VLOOKUP(LEFT($A449,3),'6. EMS-Omnia mapping'!$A$5:$E$142,3,FALSE))</f>
        <v>TBD</v>
      </c>
      <c r="J449" s="35" t="str">
        <f>IF(ISNA(VLOOKUP(LEFT($A449,3),'6. EMS-Omnia mapping'!$A$5:$A$142,5,FALSE)),"TBD",VLOOKUP(LEFT($A449,3),'6. EMS-Omnia mapping'!$A$5:$E$142,5,FALSE))</f>
        <v>TBD</v>
      </c>
      <c r="K449" s="7"/>
      <c r="L449" s="68"/>
    </row>
    <row r="450" spans="1:12">
      <c r="A450" s="68"/>
      <c r="B450" s="69"/>
      <c r="C450" s="69"/>
      <c r="D450" s="69"/>
      <c r="E450" s="68"/>
      <c r="F450" s="82"/>
      <c r="G450" s="9" t="str">
        <f>IF(ISNA(VLOOKUP(LEFT(A450,3),'6. EMS-Omnia mapping'!$A$5:$G$142,7,FALSE)),"TBD",VLOOKUP(LEFT(A450,3),'6. EMS-Omnia mapping'!$A$5:$G$142,7,FALSE))</f>
        <v>TBD</v>
      </c>
      <c r="H450" s="35"/>
      <c r="I450" s="35" t="str">
        <f>IF(ISNA(VLOOKUP(LEFT($A450,3),'6. EMS-Omnia mapping'!$A$5:$A$142,3,FALSE)),"TBD",VLOOKUP(LEFT($A450,3),'6. EMS-Omnia mapping'!$A$5:$E$142,3,FALSE))</f>
        <v>TBD</v>
      </c>
      <c r="J450" s="35" t="str">
        <f>IF(ISNA(VLOOKUP(LEFT($A450,3),'6. EMS-Omnia mapping'!$A$5:$A$142,5,FALSE)),"TBD",VLOOKUP(LEFT($A450,3),'6. EMS-Omnia mapping'!$A$5:$E$142,5,FALSE))</f>
        <v>TBD</v>
      </c>
      <c r="K450" s="7"/>
      <c r="L450" s="68"/>
    </row>
    <row r="451" spans="1:12">
      <c r="A451" s="68"/>
      <c r="B451" s="69"/>
      <c r="C451" s="69"/>
      <c r="D451" s="69"/>
      <c r="E451" s="68"/>
      <c r="F451" s="82"/>
      <c r="G451" s="9" t="str">
        <f>IF(ISNA(VLOOKUP(LEFT(A451,3),'6. EMS-Omnia mapping'!$A$5:$G$142,7,FALSE)),"TBD",VLOOKUP(LEFT(A451,3),'6. EMS-Omnia mapping'!$A$5:$G$142,7,FALSE))</f>
        <v>TBD</v>
      </c>
      <c r="H451" s="35"/>
      <c r="I451" s="35" t="str">
        <f>IF(ISNA(VLOOKUP(LEFT($A451,3),'6. EMS-Omnia mapping'!$A$5:$A$142,3,FALSE)),"TBD",VLOOKUP(LEFT($A451,3),'6. EMS-Omnia mapping'!$A$5:$E$142,3,FALSE))</f>
        <v>TBD</v>
      </c>
      <c r="J451" s="35" t="str">
        <f>IF(ISNA(VLOOKUP(LEFT($A451,3),'6. EMS-Omnia mapping'!$A$5:$A$142,5,FALSE)),"TBD",VLOOKUP(LEFT($A451,3),'6. EMS-Omnia mapping'!$A$5:$E$142,5,FALSE))</f>
        <v>TBD</v>
      </c>
      <c r="K451" s="7"/>
      <c r="L451" s="68"/>
    </row>
    <row r="452" spans="1:12">
      <c r="A452" s="68"/>
      <c r="B452" s="69"/>
      <c r="C452" s="69"/>
      <c r="D452" s="69"/>
      <c r="E452" s="68"/>
      <c r="F452" s="82"/>
      <c r="G452" s="9" t="str">
        <f>IF(ISNA(VLOOKUP(LEFT(A452,3),'6. EMS-Omnia mapping'!$A$5:$G$142,7,FALSE)),"TBD",VLOOKUP(LEFT(A452,3),'6. EMS-Omnia mapping'!$A$5:$G$142,7,FALSE))</f>
        <v>TBD</v>
      </c>
      <c r="H452" s="35"/>
      <c r="I452" s="35" t="str">
        <f>IF(ISNA(VLOOKUP(LEFT($A452,3),'6. EMS-Omnia mapping'!$A$5:$A$142,3,FALSE)),"TBD",VLOOKUP(LEFT($A452,3),'6. EMS-Omnia mapping'!$A$5:$E$142,3,FALSE))</f>
        <v>TBD</v>
      </c>
      <c r="J452" s="35" t="str">
        <f>IF(ISNA(VLOOKUP(LEFT($A452,3),'6. EMS-Omnia mapping'!$A$5:$A$142,5,FALSE)),"TBD",VLOOKUP(LEFT($A452,3),'6. EMS-Omnia mapping'!$A$5:$E$142,5,FALSE))</f>
        <v>TBD</v>
      </c>
      <c r="K452" s="7"/>
      <c r="L452" s="68"/>
    </row>
    <row r="453" spans="1:12">
      <c r="A453" s="68"/>
      <c r="B453" s="69"/>
      <c r="C453" s="69"/>
      <c r="D453" s="69"/>
      <c r="E453" s="68"/>
      <c r="F453" s="82"/>
      <c r="G453" s="9" t="str">
        <f>IF(ISNA(VLOOKUP(LEFT(A453,3),'6. EMS-Omnia mapping'!$A$5:$G$142,7,FALSE)),"TBD",VLOOKUP(LEFT(A453,3),'6. EMS-Omnia mapping'!$A$5:$G$142,7,FALSE))</f>
        <v>TBD</v>
      </c>
      <c r="H453" s="35"/>
      <c r="I453" s="35" t="str">
        <f>IF(ISNA(VLOOKUP(LEFT($A453,3),'6. EMS-Omnia mapping'!$A$5:$A$142,3,FALSE)),"TBD",VLOOKUP(LEFT($A453,3),'6. EMS-Omnia mapping'!$A$5:$E$142,3,FALSE))</f>
        <v>TBD</v>
      </c>
      <c r="J453" s="35" t="str">
        <f>IF(ISNA(VLOOKUP(LEFT($A453,3),'6. EMS-Omnia mapping'!$A$5:$A$142,5,FALSE)),"TBD",VLOOKUP(LEFT($A453,3),'6. EMS-Omnia mapping'!$A$5:$E$142,5,FALSE))</f>
        <v>TBD</v>
      </c>
      <c r="K453" s="7"/>
      <c r="L453" s="68"/>
    </row>
    <row r="454" spans="1:12">
      <c r="A454" s="68"/>
      <c r="B454" s="69"/>
      <c r="C454" s="69"/>
      <c r="D454" s="69"/>
      <c r="E454" s="68"/>
      <c r="F454" s="82"/>
      <c r="G454" s="9" t="str">
        <f>IF(ISNA(VLOOKUP(LEFT(A454,3),'6. EMS-Omnia mapping'!$A$5:$G$142,7,FALSE)),"TBD",VLOOKUP(LEFT(A454,3),'6. EMS-Omnia mapping'!$A$5:$G$142,7,FALSE))</f>
        <v>TBD</v>
      </c>
      <c r="H454" s="35"/>
      <c r="I454" s="35" t="str">
        <f>IF(ISNA(VLOOKUP(LEFT($A454,3),'6. EMS-Omnia mapping'!$A$5:$A$142,3,FALSE)),"TBD",VLOOKUP(LEFT($A454,3),'6. EMS-Omnia mapping'!$A$5:$E$142,3,FALSE))</f>
        <v>TBD</v>
      </c>
      <c r="J454" s="35" t="str">
        <f>IF(ISNA(VLOOKUP(LEFT($A454,3),'6. EMS-Omnia mapping'!$A$5:$A$142,5,FALSE)),"TBD",VLOOKUP(LEFT($A454,3),'6. EMS-Omnia mapping'!$A$5:$E$142,5,FALSE))</f>
        <v>TBD</v>
      </c>
      <c r="K454" s="7"/>
      <c r="L454" s="68"/>
    </row>
    <row r="455" spans="1:12">
      <c r="A455" s="68"/>
      <c r="B455" s="69"/>
      <c r="C455" s="69"/>
      <c r="D455" s="69"/>
      <c r="E455" s="68"/>
      <c r="F455" s="82"/>
      <c r="G455" s="9" t="str">
        <f>IF(ISNA(VLOOKUP(LEFT(A455,3),'6. EMS-Omnia mapping'!$A$5:$G$142,7,FALSE)),"TBD",VLOOKUP(LEFT(A455,3),'6. EMS-Omnia mapping'!$A$5:$G$142,7,FALSE))</f>
        <v>TBD</v>
      </c>
      <c r="H455" s="35"/>
      <c r="I455" s="35" t="str">
        <f>IF(ISNA(VLOOKUP(LEFT($A455,3),'6. EMS-Omnia mapping'!$A$5:$A$142,3,FALSE)),"TBD",VLOOKUP(LEFT($A455,3),'6. EMS-Omnia mapping'!$A$5:$E$142,3,FALSE))</f>
        <v>TBD</v>
      </c>
      <c r="J455" s="35" t="str">
        <f>IF(ISNA(VLOOKUP(LEFT($A455,3),'6. EMS-Omnia mapping'!$A$5:$A$142,5,FALSE)),"TBD",VLOOKUP(LEFT($A455,3),'6. EMS-Omnia mapping'!$A$5:$E$142,5,FALSE))</f>
        <v>TBD</v>
      </c>
      <c r="K455" s="7"/>
      <c r="L455" s="68"/>
    </row>
    <row r="456" spans="1:12">
      <c r="A456" s="68"/>
      <c r="B456" s="69"/>
      <c r="C456" s="69"/>
      <c r="D456" s="69"/>
      <c r="E456" s="68"/>
      <c r="F456" s="82"/>
      <c r="G456" s="9" t="str">
        <f>IF(ISNA(VLOOKUP(LEFT(A456,3),'6. EMS-Omnia mapping'!$A$5:$G$142,7,FALSE)),"TBD",VLOOKUP(LEFT(A456,3),'6. EMS-Omnia mapping'!$A$5:$G$142,7,FALSE))</f>
        <v>TBD</v>
      </c>
      <c r="H456" s="35"/>
      <c r="I456" s="35" t="str">
        <f>IF(ISNA(VLOOKUP(LEFT($A456,3),'6. EMS-Omnia mapping'!$A$5:$A$142,3,FALSE)),"TBD",VLOOKUP(LEFT($A456,3),'6. EMS-Omnia mapping'!$A$5:$E$142,3,FALSE))</f>
        <v>TBD</v>
      </c>
      <c r="J456" s="35" t="str">
        <f>IF(ISNA(VLOOKUP(LEFT($A456,3),'6. EMS-Omnia mapping'!$A$5:$A$142,5,FALSE)),"TBD",VLOOKUP(LEFT($A456,3),'6. EMS-Omnia mapping'!$A$5:$E$142,5,FALSE))</f>
        <v>TBD</v>
      </c>
      <c r="K456" s="7"/>
      <c r="L456" s="68"/>
    </row>
    <row r="457" spans="1:12">
      <c r="A457" s="68"/>
      <c r="B457" s="69"/>
      <c r="C457" s="69"/>
      <c r="D457" s="69"/>
      <c r="E457" s="68"/>
      <c r="F457" s="82"/>
      <c r="G457" s="9" t="str">
        <f>IF(ISNA(VLOOKUP(LEFT(A457,3),'6. EMS-Omnia mapping'!$A$5:$G$142,7,FALSE)),"TBD",VLOOKUP(LEFT(A457,3),'6. EMS-Omnia mapping'!$A$5:$G$142,7,FALSE))</f>
        <v>TBD</v>
      </c>
      <c r="H457" s="35"/>
      <c r="I457" s="35" t="str">
        <f>IF(ISNA(VLOOKUP(LEFT($A457,3),'6. EMS-Omnia mapping'!$A$5:$A$142,3,FALSE)),"TBD",VLOOKUP(LEFT($A457,3),'6. EMS-Omnia mapping'!$A$5:$E$142,3,FALSE))</f>
        <v>TBD</v>
      </c>
      <c r="J457" s="35" t="str">
        <f>IF(ISNA(VLOOKUP(LEFT($A457,3),'6. EMS-Omnia mapping'!$A$5:$A$142,5,FALSE)),"TBD",VLOOKUP(LEFT($A457,3),'6. EMS-Omnia mapping'!$A$5:$E$142,5,FALSE))</f>
        <v>TBD</v>
      </c>
      <c r="K457" s="7"/>
      <c r="L457" s="68"/>
    </row>
    <row r="458" spans="1:12">
      <c r="A458" s="68"/>
      <c r="B458" s="69"/>
      <c r="C458" s="69"/>
      <c r="D458" s="69"/>
      <c r="E458" s="68"/>
      <c r="F458" s="82"/>
      <c r="G458" s="9" t="str">
        <f>IF(ISNA(VLOOKUP(LEFT(A458,3),'6. EMS-Omnia mapping'!$A$5:$G$142,7,FALSE)),"TBD",VLOOKUP(LEFT(A458,3),'6. EMS-Omnia mapping'!$A$5:$G$142,7,FALSE))</f>
        <v>TBD</v>
      </c>
      <c r="H458" s="35"/>
      <c r="I458" s="35" t="str">
        <f>IF(ISNA(VLOOKUP(LEFT($A458,3),'6. EMS-Omnia mapping'!$A$5:$A$142,3,FALSE)),"TBD",VLOOKUP(LEFT($A458,3),'6. EMS-Omnia mapping'!$A$5:$E$142,3,FALSE))</f>
        <v>TBD</v>
      </c>
      <c r="J458" s="35" t="str">
        <f>IF(ISNA(VLOOKUP(LEFT($A458,3),'6. EMS-Omnia mapping'!$A$5:$A$142,5,FALSE)),"TBD",VLOOKUP(LEFT($A458,3),'6. EMS-Omnia mapping'!$A$5:$E$142,5,FALSE))</f>
        <v>TBD</v>
      </c>
      <c r="K458" s="7"/>
      <c r="L458" s="68"/>
    </row>
    <row r="459" spans="1:12">
      <c r="A459" s="68"/>
      <c r="B459" s="69"/>
      <c r="C459" s="69"/>
      <c r="D459" s="69"/>
      <c r="E459" s="68"/>
      <c r="F459" s="82"/>
      <c r="G459" s="9" t="str">
        <f>IF(ISNA(VLOOKUP(LEFT(A459,3),'6. EMS-Omnia mapping'!$A$5:$G$142,7,FALSE)),"TBD",VLOOKUP(LEFT(A459,3),'6. EMS-Omnia mapping'!$A$5:$G$142,7,FALSE))</f>
        <v>TBD</v>
      </c>
      <c r="H459" s="35"/>
      <c r="I459" s="35" t="str">
        <f>IF(ISNA(VLOOKUP(LEFT($A459,3),'6. EMS-Omnia mapping'!$A$5:$A$142,3,FALSE)),"TBD",VLOOKUP(LEFT($A459,3),'6. EMS-Omnia mapping'!$A$5:$E$142,3,FALSE))</f>
        <v>TBD</v>
      </c>
      <c r="J459" s="35" t="str">
        <f>IF(ISNA(VLOOKUP(LEFT($A459,3),'6. EMS-Omnia mapping'!$A$5:$A$142,5,FALSE)),"TBD",VLOOKUP(LEFT($A459,3),'6. EMS-Omnia mapping'!$A$5:$E$142,5,FALSE))</f>
        <v>TBD</v>
      </c>
      <c r="K459" s="7"/>
      <c r="L459" s="68"/>
    </row>
    <row r="460" spans="1:12">
      <c r="A460" s="68"/>
      <c r="B460" s="69"/>
      <c r="C460" s="69"/>
      <c r="D460" s="69"/>
      <c r="E460" s="68"/>
      <c r="F460" s="82"/>
      <c r="G460" s="9" t="str">
        <f>IF(ISNA(VLOOKUP(LEFT(A460,3),'6. EMS-Omnia mapping'!$A$5:$G$142,7,FALSE)),"TBD",VLOOKUP(LEFT(A460,3),'6. EMS-Omnia mapping'!$A$5:$G$142,7,FALSE))</f>
        <v>TBD</v>
      </c>
      <c r="H460" s="35"/>
      <c r="I460" s="35" t="str">
        <f>IF(ISNA(VLOOKUP(LEFT($A460,3),'6. EMS-Omnia mapping'!$A$5:$A$142,3,FALSE)),"TBD",VLOOKUP(LEFT($A460,3),'6. EMS-Omnia mapping'!$A$5:$E$142,3,FALSE))</f>
        <v>TBD</v>
      </c>
      <c r="J460" s="35" t="str">
        <f>IF(ISNA(VLOOKUP(LEFT($A460,3),'6. EMS-Omnia mapping'!$A$5:$A$142,5,FALSE)),"TBD",VLOOKUP(LEFT($A460,3),'6. EMS-Omnia mapping'!$A$5:$E$142,5,FALSE))</f>
        <v>TBD</v>
      </c>
      <c r="K460" s="7"/>
      <c r="L460" s="68"/>
    </row>
    <row r="461" spans="1:12">
      <c r="A461" s="68"/>
      <c r="B461" s="69"/>
      <c r="C461" s="69"/>
      <c r="D461" s="69"/>
      <c r="E461" s="68"/>
      <c r="F461" s="82"/>
      <c r="G461" s="9" t="str">
        <f>IF(ISNA(VLOOKUP(LEFT(A461,3),'6. EMS-Omnia mapping'!$A$5:$G$142,7,FALSE)),"TBD",VLOOKUP(LEFT(A461,3),'6. EMS-Omnia mapping'!$A$5:$G$142,7,FALSE))</f>
        <v>TBD</v>
      </c>
      <c r="H461" s="35"/>
      <c r="I461" s="35" t="str">
        <f>IF(ISNA(VLOOKUP(LEFT($A461,3),'6. EMS-Omnia mapping'!$A$5:$A$142,3,FALSE)),"TBD",VLOOKUP(LEFT($A461,3),'6. EMS-Omnia mapping'!$A$5:$E$142,3,FALSE))</f>
        <v>TBD</v>
      </c>
      <c r="J461" s="35" t="str">
        <f>IF(ISNA(VLOOKUP(LEFT($A461,3),'6. EMS-Omnia mapping'!$A$5:$A$142,5,FALSE)),"TBD",VLOOKUP(LEFT($A461,3),'6. EMS-Omnia mapping'!$A$5:$E$142,5,FALSE))</f>
        <v>TBD</v>
      </c>
      <c r="K461" s="7"/>
      <c r="L461" s="68"/>
    </row>
    <row r="462" spans="1:12">
      <c r="A462" s="68"/>
      <c r="B462" s="69"/>
      <c r="C462" s="69"/>
      <c r="D462" s="69"/>
      <c r="E462" s="68"/>
      <c r="F462" s="82"/>
      <c r="G462" s="9" t="str">
        <f>IF(ISNA(VLOOKUP(LEFT(A462,3),'6. EMS-Omnia mapping'!$A$5:$G$142,7,FALSE)),"TBD",VLOOKUP(LEFT(A462,3),'6. EMS-Omnia mapping'!$A$5:$G$142,7,FALSE))</f>
        <v>TBD</v>
      </c>
      <c r="H462" s="35"/>
      <c r="I462" s="35" t="str">
        <f>IF(ISNA(VLOOKUP(LEFT($A462,3),'6. EMS-Omnia mapping'!$A$5:$A$142,3,FALSE)),"TBD",VLOOKUP(LEFT($A462,3),'6. EMS-Omnia mapping'!$A$5:$E$142,3,FALSE))</f>
        <v>TBD</v>
      </c>
      <c r="J462" s="35" t="str">
        <f>IF(ISNA(VLOOKUP(LEFT($A462,3),'6. EMS-Omnia mapping'!$A$5:$A$142,5,FALSE)),"TBD",VLOOKUP(LEFT($A462,3),'6. EMS-Omnia mapping'!$A$5:$E$142,5,FALSE))</f>
        <v>TBD</v>
      </c>
      <c r="K462" s="7"/>
      <c r="L462" s="68"/>
    </row>
    <row r="463" spans="1:12">
      <c r="A463" s="68"/>
      <c r="B463" s="69"/>
      <c r="C463" s="69"/>
      <c r="D463" s="69"/>
      <c r="E463" s="68"/>
      <c r="F463" s="82"/>
      <c r="G463" s="9" t="str">
        <f>IF(ISNA(VLOOKUP(LEFT(A463,3),'6. EMS-Omnia mapping'!$A$5:$G$142,7,FALSE)),"TBD",VLOOKUP(LEFT(A463,3),'6. EMS-Omnia mapping'!$A$5:$G$142,7,FALSE))</f>
        <v>TBD</v>
      </c>
      <c r="H463" s="35"/>
      <c r="I463" s="35" t="str">
        <f>IF(ISNA(VLOOKUP(LEFT($A463,3),'6. EMS-Omnia mapping'!$A$5:$A$142,3,FALSE)),"TBD",VLOOKUP(LEFT($A463,3),'6. EMS-Omnia mapping'!$A$5:$E$142,3,FALSE))</f>
        <v>TBD</v>
      </c>
      <c r="J463" s="35" t="str">
        <f>IF(ISNA(VLOOKUP(LEFT($A463,3),'6. EMS-Omnia mapping'!$A$5:$A$142,5,FALSE)),"TBD",VLOOKUP(LEFT($A463,3),'6. EMS-Omnia mapping'!$A$5:$E$142,5,FALSE))</f>
        <v>TBD</v>
      </c>
      <c r="K463" s="7"/>
      <c r="L463" s="68"/>
    </row>
    <row r="464" spans="1:12">
      <c r="A464" s="68"/>
      <c r="B464" s="69"/>
      <c r="C464" s="69"/>
      <c r="D464" s="69"/>
      <c r="E464" s="68"/>
      <c r="F464" s="82"/>
      <c r="G464" s="9" t="str">
        <f>IF(ISNA(VLOOKUP(LEFT(A464,3),'6. EMS-Omnia mapping'!$A$5:$G$142,7,FALSE)),"TBD",VLOOKUP(LEFT(A464,3),'6. EMS-Omnia mapping'!$A$5:$G$142,7,FALSE))</f>
        <v>TBD</v>
      </c>
      <c r="H464" s="35"/>
      <c r="I464" s="35" t="str">
        <f>IF(ISNA(VLOOKUP(LEFT($A464,3),'6. EMS-Omnia mapping'!$A$5:$A$142,3,FALSE)),"TBD",VLOOKUP(LEFT($A464,3),'6. EMS-Omnia mapping'!$A$5:$E$142,3,FALSE))</f>
        <v>TBD</v>
      </c>
      <c r="J464" s="35" t="str">
        <f>IF(ISNA(VLOOKUP(LEFT($A464,3),'6. EMS-Omnia mapping'!$A$5:$A$142,5,FALSE)),"TBD",VLOOKUP(LEFT($A464,3),'6. EMS-Omnia mapping'!$A$5:$E$142,5,FALSE))</f>
        <v>TBD</v>
      </c>
      <c r="K464" s="7"/>
      <c r="L464" s="68"/>
    </row>
    <row r="465" spans="1:12">
      <c r="A465" s="68"/>
      <c r="B465" s="69"/>
      <c r="C465" s="69"/>
      <c r="D465" s="69"/>
      <c r="E465" s="68"/>
      <c r="F465" s="82"/>
      <c r="G465" s="9" t="str">
        <f>IF(ISNA(VLOOKUP(LEFT(A465,3),'6. EMS-Omnia mapping'!$A$5:$G$142,7,FALSE)),"TBD",VLOOKUP(LEFT(A465,3),'6. EMS-Omnia mapping'!$A$5:$G$142,7,FALSE))</f>
        <v>TBD</v>
      </c>
      <c r="H465" s="35"/>
      <c r="I465" s="35" t="str">
        <f>IF(ISNA(VLOOKUP(LEFT($A465,3),'6. EMS-Omnia mapping'!$A$5:$A$142,3,FALSE)),"TBD",VLOOKUP(LEFT($A465,3),'6. EMS-Omnia mapping'!$A$5:$E$142,3,FALSE))</f>
        <v>TBD</v>
      </c>
      <c r="J465" s="35" t="str">
        <f>IF(ISNA(VLOOKUP(LEFT($A465,3),'6. EMS-Omnia mapping'!$A$5:$A$142,5,FALSE)),"TBD",VLOOKUP(LEFT($A465,3),'6. EMS-Omnia mapping'!$A$5:$E$142,5,FALSE))</f>
        <v>TBD</v>
      </c>
      <c r="K465" s="7"/>
      <c r="L465" s="68"/>
    </row>
    <row r="466" spans="1:12">
      <c r="A466" s="68"/>
      <c r="B466" s="69"/>
      <c r="C466" s="69"/>
      <c r="D466" s="69"/>
      <c r="E466" s="68"/>
      <c r="F466" s="82"/>
      <c r="G466" s="9" t="str">
        <f>IF(ISNA(VLOOKUP(LEFT(A466,3),'6. EMS-Omnia mapping'!$A$5:$G$142,7,FALSE)),"TBD",VLOOKUP(LEFT(A466,3),'6. EMS-Omnia mapping'!$A$5:$G$142,7,FALSE))</f>
        <v>TBD</v>
      </c>
      <c r="H466" s="35"/>
      <c r="I466" s="35" t="str">
        <f>IF(ISNA(VLOOKUP(LEFT($A466,3),'6. EMS-Omnia mapping'!$A$5:$A$142,3,FALSE)),"TBD",VLOOKUP(LEFT($A466,3),'6. EMS-Omnia mapping'!$A$5:$E$142,3,FALSE))</f>
        <v>TBD</v>
      </c>
      <c r="J466" s="35" t="str">
        <f>IF(ISNA(VLOOKUP(LEFT($A466,3),'6. EMS-Omnia mapping'!$A$5:$A$142,5,FALSE)),"TBD",VLOOKUP(LEFT($A466,3),'6. EMS-Omnia mapping'!$A$5:$E$142,5,FALSE))</f>
        <v>TBD</v>
      </c>
      <c r="K466" s="7"/>
      <c r="L466" s="68"/>
    </row>
    <row r="467" spans="1:12">
      <c r="A467" s="68"/>
      <c r="B467" s="69"/>
      <c r="C467" s="69"/>
      <c r="D467" s="69"/>
      <c r="E467" s="68"/>
      <c r="F467" s="82"/>
      <c r="G467" s="9" t="str">
        <f>IF(ISNA(VLOOKUP(LEFT(A467,3),'6. EMS-Omnia mapping'!$A$5:$G$142,7,FALSE)),"TBD",VLOOKUP(LEFT(A467,3),'6. EMS-Omnia mapping'!$A$5:$G$142,7,FALSE))</f>
        <v>TBD</v>
      </c>
      <c r="H467" s="35"/>
      <c r="I467" s="35" t="str">
        <f>IF(ISNA(VLOOKUP(LEFT($A467,3),'6. EMS-Omnia mapping'!$A$5:$A$142,3,FALSE)),"TBD",VLOOKUP(LEFT($A467,3),'6. EMS-Omnia mapping'!$A$5:$E$142,3,FALSE))</f>
        <v>TBD</v>
      </c>
      <c r="J467" s="35" t="str">
        <f>IF(ISNA(VLOOKUP(LEFT($A467,3),'6. EMS-Omnia mapping'!$A$5:$A$142,5,FALSE)),"TBD",VLOOKUP(LEFT($A467,3),'6. EMS-Omnia mapping'!$A$5:$E$142,5,FALSE))</f>
        <v>TBD</v>
      </c>
      <c r="K467" s="7"/>
      <c r="L467" s="68"/>
    </row>
    <row r="468" spans="1:12">
      <c r="A468" s="68"/>
      <c r="B468" s="69"/>
      <c r="C468" s="69"/>
      <c r="D468" s="69"/>
      <c r="E468" s="68"/>
      <c r="F468" s="82"/>
      <c r="G468" s="9" t="str">
        <f>IF(ISNA(VLOOKUP(LEFT(A468,3),'6. EMS-Omnia mapping'!$A$5:$G$142,7,FALSE)),"TBD",VLOOKUP(LEFT(A468,3),'6. EMS-Omnia mapping'!$A$5:$G$142,7,FALSE))</f>
        <v>TBD</v>
      </c>
      <c r="H468" s="35"/>
      <c r="I468" s="35" t="str">
        <f>IF(ISNA(VLOOKUP(LEFT($A468,3),'6. EMS-Omnia mapping'!$A$5:$A$142,3,FALSE)),"TBD",VLOOKUP(LEFT($A468,3),'6. EMS-Omnia mapping'!$A$5:$E$142,3,FALSE))</f>
        <v>TBD</v>
      </c>
      <c r="J468" s="35" t="str">
        <f>IF(ISNA(VLOOKUP(LEFT($A468,3),'6. EMS-Omnia mapping'!$A$5:$A$142,5,FALSE)),"TBD",VLOOKUP(LEFT($A468,3),'6. EMS-Omnia mapping'!$A$5:$E$142,5,FALSE))</f>
        <v>TBD</v>
      </c>
      <c r="K468" s="7"/>
      <c r="L468" s="68"/>
    </row>
    <row r="469" spans="1:12">
      <c r="A469" s="68"/>
      <c r="B469" s="69"/>
      <c r="C469" s="69"/>
      <c r="D469" s="69"/>
      <c r="E469" s="68"/>
      <c r="F469" s="82"/>
      <c r="G469" s="9" t="str">
        <f>IF(ISNA(VLOOKUP(LEFT(A469,3),'6. EMS-Omnia mapping'!$A$5:$G$142,7,FALSE)),"TBD",VLOOKUP(LEFT(A469,3),'6. EMS-Omnia mapping'!$A$5:$G$142,7,FALSE))</f>
        <v>TBD</v>
      </c>
      <c r="H469" s="35"/>
      <c r="I469" s="35" t="str">
        <f>IF(ISNA(VLOOKUP(LEFT($A469,3),'6. EMS-Omnia mapping'!$A$5:$A$142,3,FALSE)),"TBD",VLOOKUP(LEFT($A469,3),'6. EMS-Omnia mapping'!$A$5:$E$142,3,FALSE))</f>
        <v>TBD</v>
      </c>
      <c r="J469" s="35" t="str">
        <f>IF(ISNA(VLOOKUP(LEFT($A469,3),'6. EMS-Omnia mapping'!$A$5:$A$142,5,FALSE)),"TBD",VLOOKUP(LEFT($A469,3),'6. EMS-Omnia mapping'!$A$5:$E$142,5,FALSE))</f>
        <v>TBD</v>
      </c>
      <c r="K469" s="7"/>
      <c r="L469" s="68"/>
    </row>
    <row r="470" spans="1:12">
      <c r="A470" s="68"/>
      <c r="B470" s="69"/>
      <c r="C470" s="69"/>
      <c r="D470" s="69"/>
      <c r="E470" s="68"/>
      <c r="F470" s="82"/>
      <c r="G470" s="9" t="str">
        <f>IF(ISNA(VLOOKUP(LEFT(A470,3),'6. EMS-Omnia mapping'!$A$5:$G$142,7,FALSE)),"TBD",VLOOKUP(LEFT(A470,3),'6. EMS-Omnia mapping'!$A$5:$G$142,7,FALSE))</f>
        <v>TBD</v>
      </c>
      <c r="H470" s="35"/>
      <c r="I470" s="35" t="str">
        <f>IF(ISNA(VLOOKUP(LEFT($A470,3),'6. EMS-Omnia mapping'!$A$5:$A$142,3,FALSE)),"TBD",VLOOKUP(LEFT($A470,3),'6. EMS-Omnia mapping'!$A$5:$E$142,3,FALSE))</f>
        <v>TBD</v>
      </c>
      <c r="J470" s="35" t="str">
        <f>IF(ISNA(VLOOKUP(LEFT($A470,3),'6. EMS-Omnia mapping'!$A$5:$A$142,5,FALSE)),"TBD",VLOOKUP(LEFT($A470,3),'6. EMS-Omnia mapping'!$A$5:$E$142,5,FALSE))</f>
        <v>TBD</v>
      </c>
      <c r="K470" s="7"/>
      <c r="L470" s="68"/>
    </row>
    <row r="471" spans="1:12">
      <c r="A471" s="68"/>
      <c r="B471" s="69"/>
      <c r="C471" s="69"/>
      <c r="D471" s="69"/>
      <c r="E471" s="68"/>
      <c r="F471" s="82"/>
      <c r="G471" s="9" t="str">
        <f>IF(ISNA(VLOOKUP(LEFT(A471,3),'6. EMS-Omnia mapping'!$A$5:$G$142,7,FALSE)),"TBD",VLOOKUP(LEFT(A471,3),'6. EMS-Omnia mapping'!$A$5:$G$142,7,FALSE))</f>
        <v>TBD</v>
      </c>
      <c r="H471" s="35"/>
      <c r="I471" s="35" t="str">
        <f>IF(ISNA(VLOOKUP(LEFT($A471,3),'6. EMS-Omnia mapping'!$A$5:$A$142,3,FALSE)),"TBD",VLOOKUP(LEFT($A471,3),'6. EMS-Omnia mapping'!$A$5:$E$142,3,FALSE))</f>
        <v>TBD</v>
      </c>
      <c r="J471" s="35" t="str">
        <f>IF(ISNA(VLOOKUP(LEFT($A471,3),'6. EMS-Omnia mapping'!$A$5:$A$142,5,FALSE)),"TBD",VLOOKUP(LEFT($A471,3),'6. EMS-Omnia mapping'!$A$5:$E$142,5,FALSE))</f>
        <v>TBD</v>
      </c>
      <c r="K471" s="7"/>
      <c r="L471" s="68"/>
    </row>
    <row r="472" spans="1:12">
      <c r="A472" s="68"/>
      <c r="B472" s="69"/>
      <c r="C472" s="69"/>
      <c r="D472" s="69"/>
      <c r="E472" s="68"/>
      <c r="F472" s="82"/>
      <c r="G472" s="9" t="str">
        <f>IF(ISNA(VLOOKUP(LEFT(A472,3),'6. EMS-Omnia mapping'!$A$5:$G$142,7,FALSE)),"TBD",VLOOKUP(LEFT(A472,3),'6. EMS-Omnia mapping'!$A$5:$G$142,7,FALSE))</f>
        <v>TBD</v>
      </c>
      <c r="H472" s="35"/>
      <c r="I472" s="35" t="str">
        <f>IF(ISNA(VLOOKUP(LEFT($A472,3),'6. EMS-Omnia mapping'!$A$5:$A$142,3,FALSE)),"TBD",VLOOKUP(LEFT($A472,3),'6. EMS-Omnia mapping'!$A$5:$E$142,3,FALSE))</f>
        <v>TBD</v>
      </c>
      <c r="J472" s="35" t="str">
        <f>IF(ISNA(VLOOKUP(LEFT($A472,3),'6. EMS-Omnia mapping'!$A$5:$A$142,5,FALSE)),"TBD",VLOOKUP(LEFT($A472,3),'6. EMS-Omnia mapping'!$A$5:$E$142,5,FALSE))</f>
        <v>TBD</v>
      </c>
      <c r="K472" s="7"/>
      <c r="L472" s="68"/>
    </row>
    <row r="473" spans="1:12">
      <c r="A473" s="68"/>
      <c r="B473" s="69"/>
      <c r="C473" s="69"/>
      <c r="D473" s="69"/>
      <c r="E473" s="68"/>
      <c r="F473" s="82"/>
      <c r="G473" s="9" t="str">
        <f>IF(ISNA(VLOOKUP(LEFT(A473,3),'6. EMS-Omnia mapping'!$A$5:$G$142,7,FALSE)),"TBD",VLOOKUP(LEFT(A473,3),'6. EMS-Omnia mapping'!$A$5:$G$142,7,FALSE))</f>
        <v>TBD</v>
      </c>
      <c r="H473" s="35"/>
      <c r="I473" s="35" t="str">
        <f>IF(ISNA(VLOOKUP(LEFT($A473,3),'6. EMS-Omnia mapping'!$A$5:$A$142,3,FALSE)),"TBD",VLOOKUP(LEFT($A473,3),'6. EMS-Omnia mapping'!$A$5:$E$142,3,FALSE))</f>
        <v>TBD</v>
      </c>
      <c r="J473" s="35" t="str">
        <f>IF(ISNA(VLOOKUP(LEFT($A473,3),'6. EMS-Omnia mapping'!$A$5:$A$142,5,FALSE)),"TBD",VLOOKUP(LEFT($A473,3),'6. EMS-Omnia mapping'!$A$5:$E$142,5,FALSE))</f>
        <v>TBD</v>
      </c>
      <c r="K473" s="7"/>
      <c r="L473" s="68"/>
    </row>
    <row r="474" spans="1:12">
      <c r="A474" s="68"/>
      <c r="B474" s="69"/>
      <c r="C474" s="69"/>
      <c r="D474" s="69"/>
      <c r="E474" s="68"/>
      <c r="F474" s="82"/>
      <c r="G474" s="9" t="str">
        <f>IF(ISNA(VLOOKUP(LEFT(A474,3),'6. EMS-Omnia mapping'!$A$5:$G$142,7,FALSE)),"TBD",VLOOKUP(LEFT(A474,3),'6. EMS-Omnia mapping'!$A$5:$G$142,7,FALSE))</f>
        <v>TBD</v>
      </c>
      <c r="H474" s="35"/>
      <c r="I474" s="35" t="str">
        <f>IF(ISNA(VLOOKUP(LEFT($A474,3),'6. EMS-Omnia mapping'!$A$5:$A$142,3,FALSE)),"TBD",VLOOKUP(LEFT($A474,3),'6. EMS-Omnia mapping'!$A$5:$E$142,3,FALSE))</f>
        <v>TBD</v>
      </c>
      <c r="J474" s="35" t="str">
        <f>IF(ISNA(VLOOKUP(LEFT($A474,3),'6. EMS-Omnia mapping'!$A$5:$A$142,5,FALSE)),"TBD",VLOOKUP(LEFT($A474,3),'6. EMS-Omnia mapping'!$A$5:$E$142,5,FALSE))</f>
        <v>TBD</v>
      </c>
      <c r="K474" s="7"/>
      <c r="L474" s="68"/>
    </row>
    <row r="475" spans="1:12">
      <c r="A475" s="68"/>
      <c r="B475" s="69"/>
      <c r="C475" s="69"/>
      <c r="D475" s="69"/>
      <c r="E475" s="68"/>
      <c r="F475" s="82"/>
      <c r="G475" s="9" t="str">
        <f>IF(ISNA(VLOOKUP(LEFT(A475,3),'6. EMS-Omnia mapping'!$A$5:$G$142,7,FALSE)),"TBD",VLOOKUP(LEFT(A475,3),'6. EMS-Omnia mapping'!$A$5:$G$142,7,FALSE))</f>
        <v>TBD</v>
      </c>
      <c r="H475" s="35"/>
      <c r="I475" s="35" t="str">
        <f>IF(ISNA(VLOOKUP(LEFT($A475,3),'6. EMS-Omnia mapping'!$A$5:$A$142,3,FALSE)),"TBD",VLOOKUP(LEFT($A475,3),'6. EMS-Omnia mapping'!$A$5:$E$142,3,FALSE))</f>
        <v>TBD</v>
      </c>
      <c r="J475" s="35" t="str">
        <f>IF(ISNA(VLOOKUP(LEFT($A475,3),'6. EMS-Omnia mapping'!$A$5:$A$142,5,FALSE)),"TBD",VLOOKUP(LEFT($A475,3),'6. EMS-Omnia mapping'!$A$5:$E$142,5,FALSE))</f>
        <v>TBD</v>
      </c>
      <c r="K475" s="7"/>
      <c r="L475" s="68"/>
    </row>
    <row r="476" spans="1:12">
      <c r="A476" s="68"/>
      <c r="B476" s="69"/>
      <c r="C476" s="69"/>
      <c r="D476" s="69"/>
      <c r="E476" s="68"/>
      <c r="F476" s="82"/>
      <c r="G476" s="9" t="str">
        <f>IF(ISNA(VLOOKUP(LEFT(A476,3),'6. EMS-Omnia mapping'!$A$5:$G$142,7,FALSE)),"TBD",VLOOKUP(LEFT(A476,3),'6. EMS-Omnia mapping'!$A$5:$G$142,7,FALSE))</f>
        <v>TBD</v>
      </c>
      <c r="H476" s="35"/>
      <c r="I476" s="35" t="str">
        <f>IF(ISNA(VLOOKUP(LEFT($A476,3),'6. EMS-Omnia mapping'!$A$5:$A$142,3,FALSE)),"TBD",VLOOKUP(LEFT($A476,3),'6. EMS-Omnia mapping'!$A$5:$E$142,3,FALSE))</f>
        <v>TBD</v>
      </c>
      <c r="J476" s="35" t="str">
        <f>IF(ISNA(VLOOKUP(LEFT($A476,3),'6. EMS-Omnia mapping'!$A$5:$A$142,5,FALSE)),"TBD",VLOOKUP(LEFT($A476,3),'6. EMS-Omnia mapping'!$A$5:$E$142,5,FALSE))</f>
        <v>TBD</v>
      </c>
      <c r="K476" s="7"/>
      <c r="L476" s="68"/>
    </row>
    <row r="477" spans="1:12">
      <c r="A477" s="68"/>
      <c r="B477" s="69"/>
      <c r="C477" s="69"/>
      <c r="D477" s="69"/>
      <c r="E477" s="68"/>
      <c r="F477" s="82"/>
      <c r="G477" s="9" t="str">
        <f>IF(ISNA(VLOOKUP(LEFT(A477,3),'6. EMS-Omnia mapping'!$A$5:$G$142,7,FALSE)),"TBD",VLOOKUP(LEFT(A477,3),'6. EMS-Omnia mapping'!$A$5:$G$142,7,FALSE))</f>
        <v>TBD</v>
      </c>
      <c r="H477" s="35"/>
      <c r="I477" s="35" t="str">
        <f>IF(ISNA(VLOOKUP(LEFT($A477,3),'6. EMS-Omnia mapping'!$A$5:$A$142,3,FALSE)),"TBD",VLOOKUP(LEFT($A477,3),'6. EMS-Omnia mapping'!$A$5:$E$142,3,FALSE))</f>
        <v>TBD</v>
      </c>
      <c r="J477" s="35" t="str">
        <f>IF(ISNA(VLOOKUP(LEFT($A477,3),'6. EMS-Omnia mapping'!$A$5:$A$142,5,FALSE)),"TBD",VLOOKUP(LEFT($A477,3),'6. EMS-Omnia mapping'!$A$5:$E$142,5,FALSE))</f>
        <v>TBD</v>
      </c>
      <c r="K477" s="7"/>
      <c r="L477" s="68"/>
    </row>
    <row r="478" spans="1:12">
      <c r="A478" s="68"/>
      <c r="B478" s="69"/>
      <c r="C478" s="69"/>
      <c r="D478" s="69"/>
      <c r="E478" s="68"/>
      <c r="F478" s="82"/>
      <c r="G478" s="9" t="str">
        <f>IF(ISNA(VLOOKUP(LEFT(A478,3),'6. EMS-Omnia mapping'!$A$5:$G$142,7,FALSE)),"TBD",VLOOKUP(LEFT(A478,3),'6. EMS-Omnia mapping'!$A$5:$G$142,7,FALSE))</f>
        <v>TBD</v>
      </c>
      <c r="H478" s="35"/>
      <c r="I478" s="35" t="str">
        <f>IF(ISNA(VLOOKUP(LEFT($A478,3),'6. EMS-Omnia mapping'!$A$5:$A$142,3,FALSE)),"TBD",VLOOKUP(LEFT($A478,3),'6. EMS-Omnia mapping'!$A$5:$E$142,3,FALSE))</f>
        <v>TBD</v>
      </c>
      <c r="J478" s="35" t="str">
        <f>IF(ISNA(VLOOKUP(LEFT($A478,3),'6. EMS-Omnia mapping'!$A$5:$A$142,5,FALSE)),"TBD",VLOOKUP(LEFT($A478,3),'6. EMS-Omnia mapping'!$A$5:$E$142,5,FALSE))</f>
        <v>TBD</v>
      </c>
      <c r="K478" s="7"/>
      <c r="L478" s="68"/>
    </row>
    <row r="479" spans="1:12">
      <c r="A479" s="68"/>
      <c r="B479" s="69"/>
      <c r="C479" s="69"/>
      <c r="D479" s="69"/>
      <c r="E479" s="68"/>
      <c r="F479" s="82"/>
      <c r="G479" s="9" t="str">
        <f>IF(ISNA(VLOOKUP(LEFT(A479,3),'6. EMS-Omnia mapping'!$A$5:$G$142,7,FALSE)),"TBD",VLOOKUP(LEFT(A479,3),'6. EMS-Omnia mapping'!$A$5:$G$142,7,FALSE))</f>
        <v>TBD</v>
      </c>
      <c r="H479" s="35"/>
      <c r="I479" s="35" t="str">
        <f>IF(ISNA(VLOOKUP(LEFT($A479,3),'6. EMS-Omnia mapping'!$A$5:$A$142,3,FALSE)),"TBD",VLOOKUP(LEFT($A479,3),'6. EMS-Omnia mapping'!$A$5:$E$142,3,FALSE))</f>
        <v>TBD</v>
      </c>
      <c r="J479" s="35" t="str">
        <f>IF(ISNA(VLOOKUP(LEFT($A479,3),'6. EMS-Omnia mapping'!$A$5:$A$142,5,FALSE)),"TBD",VLOOKUP(LEFT($A479,3),'6. EMS-Omnia mapping'!$A$5:$E$142,5,FALSE))</f>
        <v>TBD</v>
      </c>
      <c r="K479" s="7"/>
      <c r="L479" s="68"/>
    </row>
    <row r="480" spans="1:12">
      <c r="A480" s="68"/>
      <c r="B480" s="69"/>
      <c r="C480" s="69"/>
      <c r="D480" s="69"/>
      <c r="E480" s="68"/>
      <c r="F480" s="82"/>
      <c r="G480" s="9" t="str">
        <f>IF(ISNA(VLOOKUP(LEFT(A480,3),'6. EMS-Omnia mapping'!$A$5:$G$142,7,FALSE)),"TBD",VLOOKUP(LEFT(A480,3),'6. EMS-Omnia mapping'!$A$5:$G$142,7,FALSE))</f>
        <v>TBD</v>
      </c>
      <c r="H480" s="35"/>
      <c r="I480" s="35" t="str">
        <f>IF(ISNA(VLOOKUP(LEFT($A480,3),'6. EMS-Omnia mapping'!$A$5:$A$142,3,FALSE)),"TBD",VLOOKUP(LEFT($A480,3),'6. EMS-Omnia mapping'!$A$5:$E$142,3,FALSE))</f>
        <v>TBD</v>
      </c>
      <c r="J480" s="35" t="str">
        <f>IF(ISNA(VLOOKUP(LEFT($A480,3),'6. EMS-Omnia mapping'!$A$5:$A$142,5,FALSE)),"TBD",VLOOKUP(LEFT($A480,3),'6. EMS-Omnia mapping'!$A$5:$E$142,5,FALSE))</f>
        <v>TBD</v>
      </c>
      <c r="K480" s="7"/>
      <c r="L480" s="68"/>
    </row>
    <row r="481" spans="1:12">
      <c r="A481" s="68"/>
      <c r="B481" s="69"/>
      <c r="C481" s="69"/>
      <c r="D481" s="69"/>
      <c r="E481" s="68"/>
      <c r="F481" s="82"/>
      <c r="G481" s="9" t="str">
        <f>IF(ISNA(VLOOKUP(LEFT(A481,3),'6. EMS-Omnia mapping'!$A$5:$G$142,7,FALSE)),"TBD",VLOOKUP(LEFT(A481,3),'6. EMS-Omnia mapping'!$A$5:$G$142,7,FALSE))</f>
        <v>TBD</v>
      </c>
      <c r="H481" s="35"/>
      <c r="I481" s="35" t="str">
        <f>IF(ISNA(VLOOKUP(LEFT($A481,3),'6. EMS-Omnia mapping'!$A$5:$A$142,3,FALSE)),"TBD",VLOOKUP(LEFT($A481,3),'6. EMS-Omnia mapping'!$A$5:$E$142,3,FALSE))</f>
        <v>TBD</v>
      </c>
      <c r="J481" s="35" t="str">
        <f>IF(ISNA(VLOOKUP(LEFT($A481,3),'6. EMS-Omnia mapping'!$A$5:$A$142,5,FALSE)),"TBD",VLOOKUP(LEFT($A481,3),'6. EMS-Omnia mapping'!$A$5:$E$142,5,FALSE))</f>
        <v>TBD</v>
      </c>
      <c r="K481" s="7"/>
      <c r="L481" s="68"/>
    </row>
    <row r="482" spans="1:12">
      <c r="A482" s="68"/>
      <c r="B482" s="69"/>
      <c r="C482" s="69"/>
      <c r="D482" s="69"/>
      <c r="E482" s="68"/>
      <c r="F482" s="82"/>
      <c r="G482" s="9" t="str">
        <f>IF(ISNA(VLOOKUP(LEFT(A482,3),'6. EMS-Omnia mapping'!$A$5:$G$142,7,FALSE)),"TBD",VLOOKUP(LEFT(A482,3),'6. EMS-Omnia mapping'!$A$5:$G$142,7,FALSE))</f>
        <v>TBD</v>
      </c>
      <c r="H482" s="35"/>
      <c r="I482" s="35" t="str">
        <f>IF(ISNA(VLOOKUP(LEFT($A482,3),'6. EMS-Omnia mapping'!$A$5:$A$142,3,FALSE)),"TBD",VLOOKUP(LEFT($A482,3),'6. EMS-Omnia mapping'!$A$5:$E$142,3,FALSE))</f>
        <v>TBD</v>
      </c>
      <c r="J482" s="35" t="str">
        <f>IF(ISNA(VLOOKUP(LEFT($A482,3),'6. EMS-Omnia mapping'!$A$5:$A$142,5,FALSE)),"TBD",VLOOKUP(LEFT($A482,3),'6. EMS-Omnia mapping'!$A$5:$E$142,5,FALSE))</f>
        <v>TBD</v>
      </c>
      <c r="K482" s="7"/>
      <c r="L482" s="68"/>
    </row>
    <row r="483" spans="1:12">
      <c r="A483" s="68"/>
      <c r="B483" s="69"/>
      <c r="C483" s="69"/>
      <c r="D483" s="69"/>
      <c r="E483" s="68"/>
      <c r="F483" s="82"/>
      <c r="G483" s="9" t="str">
        <f>IF(ISNA(VLOOKUP(LEFT(A483,3),'6. EMS-Omnia mapping'!$A$5:$G$142,7,FALSE)),"TBD",VLOOKUP(LEFT(A483,3),'6. EMS-Omnia mapping'!$A$5:$G$142,7,FALSE))</f>
        <v>TBD</v>
      </c>
      <c r="H483" s="35"/>
      <c r="I483" s="35" t="str">
        <f>IF(ISNA(VLOOKUP(LEFT($A483,3),'6. EMS-Omnia mapping'!$A$5:$A$142,3,FALSE)),"TBD",VLOOKUP(LEFT($A483,3),'6. EMS-Omnia mapping'!$A$5:$E$142,3,FALSE))</f>
        <v>TBD</v>
      </c>
      <c r="J483" s="35" t="str">
        <f>IF(ISNA(VLOOKUP(LEFT($A483,3),'6. EMS-Omnia mapping'!$A$5:$A$142,5,FALSE)),"TBD",VLOOKUP(LEFT($A483,3),'6. EMS-Omnia mapping'!$A$5:$E$142,5,FALSE))</f>
        <v>TBD</v>
      </c>
      <c r="K483" s="7"/>
      <c r="L483" s="68"/>
    </row>
    <row r="484" spans="1:12">
      <c r="A484" s="68"/>
      <c r="B484" s="69"/>
      <c r="C484" s="69"/>
      <c r="D484" s="69"/>
      <c r="E484" s="68"/>
      <c r="F484" s="82"/>
      <c r="G484" s="9" t="str">
        <f>IF(ISNA(VLOOKUP(LEFT(A484,3),'6. EMS-Omnia mapping'!$A$5:$G$142,7,FALSE)),"TBD",VLOOKUP(LEFT(A484,3),'6. EMS-Omnia mapping'!$A$5:$G$142,7,FALSE))</f>
        <v>TBD</v>
      </c>
      <c r="H484" s="35"/>
      <c r="I484" s="35" t="str">
        <f>IF(ISNA(VLOOKUP(LEFT($A484,3),'6. EMS-Omnia mapping'!$A$5:$A$142,3,FALSE)),"TBD",VLOOKUP(LEFT($A484,3),'6. EMS-Omnia mapping'!$A$5:$E$142,3,FALSE))</f>
        <v>TBD</v>
      </c>
      <c r="J484" s="35" t="str">
        <f>IF(ISNA(VLOOKUP(LEFT($A484,3),'6. EMS-Omnia mapping'!$A$5:$A$142,5,FALSE)),"TBD",VLOOKUP(LEFT($A484,3),'6. EMS-Omnia mapping'!$A$5:$E$142,5,FALSE))</f>
        <v>TBD</v>
      </c>
      <c r="K484" s="7"/>
      <c r="L484" s="68"/>
    </row>
    <row r="485" spans="1:12">
      <c r="A485" s="68"/>
      <c r="B485" s="69"/>
      <c r="C485" s="69"/>
      <c r="D485" s="69"/>
      <c r="E485" s="68"/>
      <c r="F485" s="82"/>
      <c r="G485" s="9" t="str">
        <f>IF(ISNA(VLOOKUP(LEFT(A485,3),'6. EMS-Omnia mapping'!$A$5:$G$142,7,FALSE)),"TBD",VLOOKUP(LEFT(A485,3),'6. EMS-Omnia mapping'!$A$5:$G$142,7,FALSE))</f>
        <v>TBD</v>
      </c>
      <c r="H485" s="35"/>
      <c r="I485" s="35" t="str">
        <f>IF(ISNA(VLOOKUP(LEFT($A485,3),'6. EMS-Omnia mapping'!$A$5:$A$142,3,FALSE)),"TBD",VLOOKUP(LEFT($A485,3),'6. EMS-Omnia mapping'!$A$5:$E$142,3,FALSE))</f>
        <v>TBD</v>
      </c>
      <c r="J485" s="35" t="str">
        <f>IF(ISNA(VLOOKUP(LEFT($A485,3),'6. EMS-Omnia mapping'!$A$5:$A$142,5,FALSE)),"TBD",VLOOKUP(LEFT($A485,3),'6. EMS-Omnia mapping'!$A$5:$E$142,5,FALSE))</f>
        <v>TBD</v>
      </c>
      <c r="K485" s="7"/>
      <c r="L485" s="68"/>
    </row>
    <row r="486" spans="1:12">
      <c r="A486" s="68"/>
      <c r="B486" s="69"/>
      <c r="C486" s="69"/>
      <c r="D486" s="69"/>
      <c r="E486" s="68"/>
      <c r="F486" s="82"/>
      <c r="G486" s="9" t="str">
        <f>IF(ISNA(VLOOKUP(LEFT(A486,3),'6. EMS-Omnia mapping'!$A$5:$G$142,7,FALSE)),"TBD",VLOOKUP(LEFT(A486,3),'6. EMS-Omnia mapping'!$A$5:$G$142,7,FALSE))</f>
        <v>TBD</v>
      </c>
      <c r="H486" s="35"/>
      <c r="I486" s="35" t="str">
        <f>IF(ISNA(VLOOKUP(LEFT($A486,3),'6. EMS-Omnia mapping'!$A$5:$A$142,3,FALSE)),"TBD",VLOOKUP(LEFT($A486,3),'6. EMS-Omnia mapping'!$A$5:$E$142,3,FALSE))</f>
        <v>TBD</v>
      </c>
      <c r="J486" s="35" t="str">
        <f>IF(ISNA(VLOOKUP(LEFT($A486,3),'6. EMS-Omnia mapping'!$A$5:$A$142,5,FALSE)),"TBD",VLOOKUP(LEFT($A486,3),'6. EMS-Omnia mapping'!$A$5:$E$142,5,FALSE))</f>
        <v>TBD</v>
      </c>
      <c r="K486" s="7"/>
      <c r="L486" s="68"/>
    </row>
    <row r="487" spans="1:12">
      <c r="A487" s="68"/>
      <c r="B487" s="69"/>
      <c r="C487" s="69"/>
      <c r="D487" s="69"/>
      <c r="E487" s="68"/>
      <c r="F487" s="82"/>
      <c r="G487" s="9" t="str">
        <f>IF(ISNA(VLOOKUP(LEFT(A487,3),'6. EMS-Omnia mapping'!$A$5:$G$142,7,FALSE)),"TBD",VLOOKUP(LEFT(A487,3),'6. EMS-Omnia mapping'!$A$5:$G$142,7,FALSE))</f>
        <v>TBD</v>
      </c>
      <c r="H487" s="35"/>
      <c r="I487" s="35" t="str">
        <f>IF(ISNA(VLOOKUP(LEFT($A487,3),'6. EMS-Omnia mapping'!$A$5:$A$142,3,FALSE)),"TBD",VLOOKUP(LEFT($A487,3),'6. EMS-Omnia mapping'!$A$5:$E$142,3,FALSE))</f>
        <v>TBD</v>
      </c>
      <c r="J487" s="35" t="str">
        <f>IF(ISNA(VLOOKUP(LEFT($A487,3),'6. EMS-Omnia mapping'!$A$5:$A$142,5,FALSE)),"TBD",VLOOKUP(LEFT($A487,3),'6. EMS-Omnia mapping'!$A$5:$E$142,5,FALSE))</f>
        <v>TBD</v>
      </c>
      <c r="K487" s="7"/>
      <c r="L487" s="68"/>
    </row>
    <row r="488" spans="1:12">
      <c r="A488" s="68"/>
      <c r="B488" s="69"/>
      <c r="C488" s="69"/>
      <c r="D488" s="69"/>
      <c r="E488" s="68"/>
      <c r="F488" s="82"/>
      <c r="G488" s="9" t="str">
        <f>IF(ISNA(VLOOKUP(LEFT(A488,3),'6. EMS-Omnia mapping'!$A$5:$G$142,7,FALSE)),"TBD",VLOOKUP(LEFT(A488,3),'6. EMS-Omnia mapping'!$A$5:$G$142,7,FALSE))</f>
        <v>TBD</v>
      </c>
      <c r="H488" s="35"/>
      <c r="I488" s="35" t="str">
        <f>IF(ISNA(VLOOKUP(LEFT($A488,3),'6. EMS-Omnia mapping'!$A$5:$A$142,3,FALSE)),"TBD",VLOOKUP(LEFT($A488,3),'6. EMS-Omnia mapping'!$A$5:$E$142,3,FALSE))</f>
        <v>TBD</v>
      </c>
      <c r="J488" s="35" t="str">
        <f>IF(ISNA(VLOOKUP(LEFT($A488,3),'6. EMS-Omnia mapping'!$A$5:$A$142,5,FALSE)),"TBD",VLOOKUP(LEFT($A488,3),'6. EMS-Omnia mapping'!$A$5:$E$142,5,FALSE))</f>
        <v>TBD</v>
      </c>
      <c r="K488" s="7"/>
      <c r="L488" s="68"/>
    </row>
    <row r="489" spans="1:12">
      <c r="A489" s="68"/>
      <c r="B489" s="69"/>
      <c r="C489" s="69"/>
      <c r="D489" s="69"/>
      <c r="E489" s="68"/>
      <c r="F489" s="82"/>
      <c r="G489" s="9" t="str">
        <f>IF(ISNA(VLOOKUP(LEFT(A489,3),'6. EMS-Omnia mapping'!$A$5:$G$142,7,FALSE)),"TBD",VLOOKUP(LEFT(A489,3),'6. EMS-Omnia mapping'!$A$5:$G$142,7,FALSE))</f>
        <v>TBD</v>
      </c>
      <c r="H489" s="35"/>
      <c r="I489" s="35" t="str">
        <f>IF(ISNA(VLOOKUP(LEFT($A489,3),'6. EMS-Omnia mapping'!$A$5:$A$142,3,FALSE)),"TBD",VLOOKUP(LEFT($A489,3),'6. EMS-Omnia mapping'!$A$5:$E$142,3,FALSE))</f>
        <v>TBD</v>
      </c>
      <c r="J489" s="35" t="str">
        <f>IF(ISNA(VLOOKUP(LEFT($A489,3),'6. EMS-Omnia mapping'!$A$5:$A$142,5,FALSE)),"TBD",VLOOKUP(LEFT($A489,3),'6. EMS-Omnia mapping'!$A$5:$E$142,5,FALSE))</f>
        <v>TBD</v>
      </c>
      <c r="K489" s="7"/>
      <c r="L489" s="68"/>
    </row>
    <row r="490" spans="1:12">
      <c r="A490" s="68"/>
      <c r="B490" s="69"/>
      <c r="C490" s="69"/>
      <c r="D490" s="69"/>
      <c r="E490" s="68"/>
      <c r="F490" s="82"/>
      <c r="G490" s="9" t="str">
        <f>IF(ISNA(VLOOKUP(LEFT(A490,3),'6. EMS-Omnia mapping'!$A$5:$G$142,7,FALSE)),"TBD",VLOOKUP(LEFT(A490,3),'6. EMS-Omnia mapping'!$A$5:$G$142,7,FALSE))</f>
        <v>TBD</v>
      </c>
      <c r="H490" s="35"/>
      <c r="I490" s="35" t="str">
        <f>IF(ISNA(VLOOKUP(LEFT($A490,3),'6. EMS-Omnia mapping'!$A$5:$A$142,3,FALSE)),"TBD",VLOOKUP(LEFT($A490,3),'6. EMS-Omnia mapping'!$A$5:$E$142,3,FALSE))</f>
        <v>TBD</v>
      </c>
      <c r="J490" s="35" t="str">
        <f>IF(ISNA(VLOOKUP(LEFT($A490,3),'6. EMS-Omnia mapping'!$A$5:$A$142,5,FALSE)),"TBD",VLOOKUP(LEFT($A490,3),'6. EMS-Omnia mapping'!$A$5:$E$142,5,FALSE))</f>
        <v>TBD</v>
      </c>
      <c r="K490" s="7"/>
      <c r="L490" s="68"/>
    </row>
    <row r="491" spans="1:12">
      <c r="A491" s="68"/>
      <c r="B491" s="69"/>
      <c r="C491" s="69"/>
      <c r="D491" s="69"/>
      <c r="E491" s="68"/>
      <c r="F491" s="82"/>
      <c r="G491" s="9" t="str">
        <f>IF(ISNA(VLOOKUP(LEFT(A491,3),'6. EMS-Omnia mapping'!$A$5:$G$142,7,FALSE)),"TBD",VLOOKUP(LEFT(A491,3),'6. EMS-Omnia mapping'!$A$5:$G$142,7,FALSE))</f>
        <v>TBD</v>
      </c>
      <c r="H491" s="35"/>
      <c r="I491" s="35" t="str">
        <f>IF(ISNA(VLOOKUP(LEFT($A491,3),'6. EMS-Omnia mapping'!$A$5:$A$142,3,FALSE)),"TBD",VLOOKUP(LEFT($A491,3),'6. EMS-Omnia mapping'!$A$5:$E$142,3,FALSE))</f>
        <v>TBD</v>
      </c>
      <c r="J491" s="35" t="str">
        <f>IF(ISNA(VLOOKUP(LEFT($A491,3),'6. EMS-Omnia mapping'!$A$5:$A$142,5,FALSE)),"TBD",VLOOKUP(LEFT($A491,3),'6. EMS-Omnia mapping'!$A$5:$E$142,5,FALSE))</f>
        <v>TBD</v>
      </c>
      <c r="K491" s="7"/>
      <c r="L491" s="68"/>
    </row>
    <row r="492" spans="1:12">
      <c r="A492" s="68"/>
      <c r="B492" s="69"/>
      <c r="C492" s="69"/>
      <c r="D492" s="69"/>
      <c r="E492" s="68"/>
      <c r="F492" s="82"/>
      <c r="G492" s="9" t="str">
        <f>IF(ISNA(VLOOKUP(LEFT(A492,3),'6. EMS-Omnia mapping'!$A$5:$G$142,7,FALSE)),"TBD",VLOOKUP(LEFT(A492,3),'6. EMS-Omnia mapping'!$A$5:$G$142,7,FALSE))</f>
        <v>TBD</v>
      </c>
      <c r="H492" s="35"/>
      <c r="I492" s="35" t="str">
        <f>IF(ISNA(VLOOKUP(LEFT($A492,3),'6. EMS-Omnia mapping'!$A$5:$A$142,3,FALSE)),"TBD",VLOOKUP(LEFT($A492,3),'6. EMS-Omnia mapping'!$A$5:$E$142,3,FALSE))</f>
        <v>TBD</v>
      </c>
      <c r="J492" s="35" t="str">
        <f>IF(ISNA(VLOOKUP(LEFT($A492,3),'6. EMS-Omnia mapping'!$A$5:$A$142,5,FALSE)),"TBD",VLOOKUP(LEFT($A492,3),'6. EMS-Omnia mapping'!$A$5:$E$142,5,FALSE))</f>
        <v>TBD</v>
      </c>
      <c r="K492" s="7"/>
      <c r="L492" s="68"/>
    </row>
    <row r="493" spans="1:12">
      <c r="A493" s="68"/>
      <c r="B493" s="69"/>
      <c r="C493" s="69"/>
      <c r="D493" s="69"/>
      <c r="E493" s="68"/>
      <c r="F493" s="82"/>
      <c r="G493" s="9" t="str">
        <f>IF(ISNA(VLOOKUP(LEFT(A493,3),'6. EMS-Omnia mapping'!$A$5:$G$142,7,FALSE)),"TBD",VLOOKUP(LEFT(A493,3),'6. EMS-Omnia mapping'!$A$5:$G$142,7,FALSE))</f>
        <v>TBD</v>
      </c>
      <c r="H493" s="35"/>
      <c r="I493" s="35" t="str">
        <f>IF(ISNA(VLOOKUP(LEFT($A493,3),'6. EMS-Omnia mapping'!$A$5:$A$142,3,FALSE)),"TBD",VLOOKUP(LEFT($A493,3),'6. EMS-Omnia mapping'!$A$5:$E$142,3,FALSE))</f>
        <v>TBD</v>
      </c>
      <c r="J493" s="35" t="str">
        <f>IF(ISNA(VLOOKUP(LEFT($A493,3),'6. EMS-Omnia mapping'!$A$5:$A$142,5,FALSE)),"TBD",VLOOKUP(LEFT($A493,3),'6. EMS-Omnia mapping'!$A$5:$E$142,5,FALSE))</f>
        <v>TBD</v>
      </c>
      <c r="K493" s="7"/>
      <c r="L493" s="68"/>
    </row>
    <row r="494" spans="1:12">
      <c r="A494" s="68"/>
      <c r="B494" s="69"/>
      <c r="C494" s="69"/>
      <c r="D494" s="69"/>
      <c r="E494" s="68"/>
      <c r="F494" s="82"/>
      <c r="G494" s="9" t="str">
        <f>IF(ISNA(VLOOKUP(LEFT(A494,3),'6. EMS-Omnia mapping'!$A$5:$G$142,7,FALSE)),"TBD",VLOOKUP(LEFT(A494,3),'6. EMS-Omnia mapping'!$A$5:$G$142,7,FALSE))</f>
        <v>TBD</v>
      </c>
      <c r="H494" s="35"/>
      <c r="I494" s="35" t="str">
        <f>IF(ISNA(VLOOKUP(LEFT($A494,3),'6. EMS-Omnia mapping'!$A$5:$A$142,3,FALSE)),"TBD",VLOOKUP(LEFT($A494,3),'6. EMS-Omnia mapping'!$A$5:$E$142,3,FALSE))</f>
        <v>TBD</v>
      </c>
      <c r="J494" s="35" t="str">
        <f>IF(ISNA(VLOOKUP(LEFT($A494,3),'6. EMS-Omnia mapping'!$A$5:$A$142,5,FALSE)),"TBD",VLOOKUP(LEFT($A494,3),'6. EMS-Omnia mapping'!$A$5:$E$142,5,FALSE))</f>
        <v>TBD</v>
      </c>
      <c r="K494" s="7"/>
      <c r="L494" s="68"/>
    </row>
    <row r="495" spans="1:12">
      <c r="A495" s="68"/>
      <c r="B495" s="69"/>
      <c r="C495" s="69"/>
      <c r="D495" s="69"/>
      <c r="E495" s="68"/>
      <c r="F495" s="82"/>
      <c r="G495" s="9" t="str">
        <f>IF(ISNA(VLOOKUP(LEFT(A495,3),'6. EMS-Omnia mapping'!$A$5:$G$142,7,FALSE)),"TBD",VLOOKUP(LEFT(A495,3),'6. EMS-Omnia mapping'!$A$5:$G$142,7,FALSE))</f>
        <v>TBD</v>
      </c>
      <c r="H495" s="35"/>
      <c r="I495" s="35" t="str">
        <f>IF(ISNA(VLOOKUP(LEFT($A495,3),'6. EMS-Omnia mapping'!$A$5:$A$142,3,FALSE)),"TBD",VLOOKUP(LEFT($A495,3),'6. EMS-Omnia mapping'!$A$5:$E$142,3,FALSE))</f>
        <v>TBD</v>
      </c>
      <c r="J495" s="35" t="str">
        <f>IF(ISNA(VLOOKUP(LEFT($A495,3),'6. EMS-Omnia mapping'!$A$5:$A$142,5,FALSE)),"TBD",VLOOKUP(LEFT($A495,3),'6. EMS-Omnia mapping'!$A$5:$E$142,5,FALSE))</f>
        <v>TBD</v>
      </c>
      <c r="K495" s="7"/>
      <c r="L495" s="68"/>
    </row>
    <row r="496" spans="1:12">
      <c r="A496" s="68"/>
      <c r="B496" s="69"/>
      <c r="C496" s="69"/>
      <c r="D496" s="69"/>
      <c r="E496" s="68"/>
      <c r="F496" s="82"/>
      <c r="G496" s="9" t="str">
        <f>IF(ISNA(VLOOKUP(LEFT(A496,3),'6. EMS-Omnia mapping'!$A$5:$G$142,7,FALSE)),"TBD",VLOOKUP(LEFT(A496,3),'6. EMS-Omnia mapping'!$A$5:$G$142,7,FALSE))</f>
        <v>TBD</v>
      </c>
      <c r="H496" s="35"/>
      <c r="I496" s="35" t="str">
        <f>IF(ISNA(VLOOKUP(LEFT($A496,3),'6. EMS-Omnia mapping'!$A$5:$A$142,3,FALSE)),"TBD",VLOOKUP(LEFT($A496,3),'6. EMS-Omnia mapping'!$A$5:$E$142,3,FALSE))</f>
        <v>TBD</v>
      </c>
      <c r="J496" s="35" t="str">
        <f>IF(ISNA(VLOOKUP(LEFT($A496,3),'6. EMS-Omnia mapping'!$A$5:$A$142,5,FALSE)),"TBD",VLOOKUP(LEFT($A496,3),'6. EMS-Omnia mapping'!$A$5:$E$142,5,FALSE))</f>
        <v>TBD</v>
      </c>
      <c r="K496" s="7"/>
      <c r="L496" s="68"/>
    </row>
    <row r="497" spans="1:12">
      <c r="A497" s="68"/>
      <c r="B497" s="69"/>
      <c r="C497" s="69"/>
      <c r="D497" s="69"/>
      <c r="E497" s="68"/>
      <c r="F497" s="82"/>
      <c r="G497" s="9" t="str">
        <f>IF(ISNA(VLOOKUP(LEFT(A497,3),'6. EMS-Omnia mapping'!$A$5:$G$142,7,FALSE)),"TBD",VLOOKUP(LEFT(A497,3),'6. EMS-Omnia mapping'!$A$5:$G$142,7,FALSE))</f>
        <v>TBD</v>
      </c>
      <c r="H497" s="35"/>
      <c r="I497" s="35" t="str">
        <f>IF(ISNA(VLOOKUP(LEFT($A497,3),'6. EMS-Omnia mapping'!$A$5:$A$142,3,FALSE)),"TBD",VLOOKUP(LEFT($A497,3),'6. EMS-Omnia mapping'!$A$5:$E$142,3,FALSE))</f>
        <v>TBD</v>
      </c>
      <c r="J497" s="35" t="str">
        <f>IF(ISNA(VLOOKUP(LEFT($A497,3),'6. EMS-Omnia mapping'!$A$5:$A$142,5,FALSE)),"TBD",VLOOKUP(LEFT($A497,3),'6. EMS-Omnia mapping'!$A$5:$E$142,5,FALSE))</f>
        <v>TBD</v>
      </c>
      <c r="K497" s="7"/>
      <c r="L497" s="68"/>
    </row>
    <row r="498" spans="1:12">
      <c r="A498" s="68"/>
      <c r="B498" s="69"/>
      <c r="C498" s="69"/>
      <c r="D498" s="69"/>
      <c r="E498" s="68"/>
      <c r="F498" s="82"/>
      <c r="G498" s="9" t="str">
        <f>IF(ISNA(VLOOKUP(LEFT(A498,3),'6. EMS-Omnia mapping'!$A$5:$G$142,7,FALSE)),"TBD",VLOOKUP(LEFT(A498,3),'6. EMS-Omnia mapping'!$A$5:$G$142,7,FALSE))</f>
        <v>TBD</v>
      </c>
      <c r="H498" s="35"/>
      <c r="I498" s="35" t="str">
        <f>IF(ISNA(VLOOKUP(LEFT($A498,3),'6. EMS-Omnia mapping'!$A$5:$A$142,3,FALSE)),"TBD",VLOOKUP(LEFT($A498,3),'6. EMS-Omnia mapping'!$A$5:$E$142,3,FALSE))</f>
        <v>TBD</v>
      </c>
      <c r="J498" s="35" t="str">
        <f>IF(ISNA(VLOOKUP(LEFT($A498,3),'6. EMS-Omnia mapping'!$A$5:$A$142,5,FALSE)),"TBD",VLOOKUP(LEFT($A498,3),'6. EMS-Omnia mapping'!$A$5:$E$142,5,FALSE))</f>
        <v>TBD</v>
      </c>
      <c r="K498" s="7"/>
      <c r="L498" s="68"/>
    </row>
    <row r="499" spans="1:12">
      <c r="A499" s="68"/>
      <c r="B499" s="69"/>
      <c r="C499" s="69"/>
      <c r="D499" s="69"/>
      <c r="E499" s="68"/>
      <c r="F499" s="82"/>
      <c r="G499" s="9" t="str">
        <f>IF(ISNA(VLOOKUP(LEFT(A499,3),'6. EMS-Omnia mapping'!$A$5:$G$142,7,FALSE)),"TBD",VLOOKUP(LEFT(A499,3),'6. EMS-Omnia mapping'!$A$5:$G$142,7,FALSE))</f>
        <v>TBD</v>
      </c>
      <c r="H499" s="35"/>
      <c r="I499" s="35" t="str">
        <f>IF(ISNA(VLOOKUP(LEFT($A499,3),'6. EMS-Omnia mapping'!$A$5:$A$142,3,FALSE)),"TBD",VLOOKUP(LEFT($A499,3),'6. EMS-Omnia mapping'!$A$5:$E$142,3,FALSE))</f>
        <v>TBD</v>
      </c>
      <c r="J499" s="35" t="str">
        <f>IF(ISNA(VLOOKUP(LEFT($A499,3),'6. EMS-Omnia mapping'!$A$5:$A$142,5,FALSE)),"TBD",VLOOKUP(LEFT($A499,3),'6. EMS-Omnia mapping'!$A$5:$E$142,5,FALSE))</f>
        <v>TBD</v>
      </c>
      <c r="K499" s="7"/>
      <c r="L499" s="68"/>
    </row>
    <row r="500" spans="1:12">
      <c r="A500" s="68"/>
      <c r="B500" s="69"/>
      <c r="C500" s="69"/>
      <c r="D500" s="69"/>
      <c r="E500" s="68"/>
      <c r="F500" s="82"/>
      <c r="G500" s="9" t="str">
        <f>IF(ISNA(VLOOKUP(LEFT(A500,3),'6. EMS-Omnia mapping'!$A$5:$G$142,7,FALSE)),"TBD",VLOOKUP(LEFT(A500,3),'6. EMS-Omnia mapping'!$A$5:$G$142,7,FALSE))</f>
        <v>TBD</v>
      </c>
      <c r="H500" s="35"/>
      <c r="I500" s="35" t="str">
        <f>IF(ISNA(VLOOKUP(LEFT($A500,3),'6. EMS-Omnia mapping'!$A$5:$A$142,3,FALSE)),"TBD",VLOOKUP(LEFT($A500,3),'6. EMS-Omnia mapping'!$A$5:$E$142,3,FALSE))</f>
        <v>TBD</v>
      </c>
      <c r="J500" s="35" t="str">
        <f>IF(ISNA(VLOOKUP(LEFT($A500,3),'6. EMS-Omnia mapping'!$A$5:$A$142,5,FALSE)),"TBD",VLOOKUP(LEFT($A500,3),'6. EMS-Omnia mapping'!$A$5:$E$142,5,FALSE))</f>
        <v>TBD</v>
      </c>
      <c r="K500" s="7"/>
      <c r="L500" s="68"/>
    </row>
    <row r="501" spans="1:12">
      <c r="A501" s="68"/>
      <c r="B501" s="69"/>
      <c r="C501" s="69"/>
      <c r="D501" s="69"/>
      <c r="E501" s="68"/>
      <c r="F501" s="82"/>
      <c r="G501" s="9" t="str">
        <f>IF(ISNA(VLOOKUP(LEFT(A501,3),'6. EMS-Omnia mapping'!$A$5:$G$142,7,FALSE)),"TBD",VLOOKUP(LEFT(A501,3),'6. EMS-Omnia mapping'!$A$5:$G$142,7,FALSE))</f>
        <v>TBD</v>
      </c>
      <c r="H501" s="35"/>
      <c r="I501" s="35" t="str">
        <f>IF(ISNA(VLOOKUP(LEFT($A501,3),'6. EMS-Omnia mapping'!$A$5:$A$142,3,FALSE)),"TBD",VLOOKUP(LEFT($A501,3),'6. EMS-Omnia mapping'!$A$5:$E$142,3,FALSE))</f>
        <v>TBD</v>
      </c>
      <c r="J501" s="35" t="str">
        <f>IF(ISNA(VLOOKUP(LEFT($A501,3),'6. EMS-Omnia mapping'!$A$5:$A$142,5,FALSE)),"TBD",VLOOKUP(LEFT($A501,3),'6. EMS-Omnia mapping'!$A$5:$E$142,5,FALSE))</f>
        <v>TBD</v>
      </c>
      <c r="K501" s="7"/>
      <c r="L501" s="68"/>
    </row>
    <row r="502" spans="1:12">
      <c r="A502" s="68"/>
      <c r="B502" s="69"/>
      <c r="C502" s="69"/>
      <c r="D502" s="69"/>
      <c r="E502" s="68"/>
      <c r="F502" s="82"/>
      <c r="G502" s="9" t="str">
        <f>IF(ISNA(VLOOKUP(LEFT(A502,3),'6. EMS-Omnia mapping'!$A$5:$G$142,7,FALSE)),"TBD",VLOOKUP(LEFT(A502,3),'6. EMS-Omnia mapping'!$A$5:$G$142,7,FALSE))</f>
        <v>TBD</v>
      </c>
      <c r="H502" s="35"/>
      <c r="I502" s="35" t="str">
        <f>IF(ISNA(VLOOKUP(LEFT($A502,3),'6. EMS-Omnia mapping'!$A$5:$A$142,3,FALSE)),"TBD",VLOOKUP(LEFT($A502,3),'6. EMS-Omnia mapping'!$A$5:$E$142,3,FALSE))</f>
        <v>TBD</v>
      </c>
      <c r="J502" s="35" t="str">
        <f>IF(ISNA(VLOOKUP(LEFT($A502,3),'6. EMS-Omnia mapping'!$A$5:$A$142,5,FALSE)),"TBD",VLOOKUP(LEFT($A502,3),'6. EMS-Omnia mapping'!$A$5:$E$142,5,FALSE))</f>
        <v>TBD</v>
      </c>
      <c r="K502" s="7"/>
      <c r="L502" s="68"/>
    </row>
    <row r="503" spans="1:12">
      <c r="A503" s="68"/>
      <c r="B503" s="69"/>
      <c r="C503" s="69"/>
      <c r="D503" s="69"/>
      <c r="E503" s="68"/>
      <c r="F503" s="82"/>
      <c r="G503" s="9" t="str">
        <f>IF(ISNA(VLOOKUP(LEFT(A503,3),'6. EMS-Omnia mapping'!$A$5:$G$142,7,FALSE)),"TBD",VLOOKUP(LEFT(A503,3),'6. EMS-Omnia mapping'!$A$5:$G$142,7,FALSE))</f>
        <v>TBD</v>
      </c>
      <c r="H503" s="35"/>
      <c r="I503" s="35" t="str">
        <f>IF(ISNA(VLOOKUP(LEFT($A503,3),'6. EMS-Omnia mapping'!$A$5:$A$142,3,FALSE)),"TBD",VLOOKUP(LEFT($A503,3),'6. EMS-Omnia mapping'!$A$5:$E$142,3,FALSE))</f>
        <v>TBD</v>
      </c>
      <c r="J503" s="35" t="str">
        <f>IF(ISNA(VLOOKUP(LEFT($A503,3),'6. EMS-Omnia mapping'!$A$5:$A$142,5,FALSE)),"TBD",VLOOKUP(LEFT($A503,3),'6. EMS-Omnia mapping'!$A$5:$E$142,5,FALSE))</f>
        <v>TBD</v>
      </c>
      <c r="K503" s="7"/>
      <c r="L503" s="68"/>
    </row>
    <row r="504" spans="1:12">
      <c r="A504" s="68"/>
      <c r="B504" s="69"/>
      <c r="C504" s="69"/>
      <c r="D504" s="69"/>
      <c r="E504" s="68"/>
      <c r="F504" s="82"/>
      <c r="G504" s="9" t="str">
        <f>IF(ISNA(VLOOKUP(LEFT(A504,3),'6. EMS-Omnia mapping'!$A$5:$G$142,7,FALSE)),"TBD",VLOOKUP(LEFT(A504,3),'6. EMS-Omnia mapping'!$A$5:$G$142,7,FALSE))</f>
        <v>TBD</v>
      </c>
      <c r="H504" s="35"/>
      <c r="I504" s="35" t="str">
        <f>IF(ISNA(VLOOKUP(LEFT($A504,3),'6. EMS-Omnia mapping'!$A$5:$A$142,3,FALSE)),"TBD",VLOOKUP(LEFT($A504,3),'6. EMS-Omnia mapping'!$A$5:$E$142,3,FALSE))</f>
        <v>TBD</v>
      </c>
      <c r="J504" s="35" t="str">
        <f>IF(ISNA(VLOOKUP(LEFT($A504,3),'6. EMS-Omnia mapping'!$A$5:$A$142,5,FALSE)),"TBD",VLOOKUP(LEFT($A504,3),'6. EMS-Omnia mapping'!$A$5:$E$142,5,FALSE))</f>
        <v>TBD</v>
      </c>
      <c r="K504" s="7"/>
      <c r="L504" s="68"/>
    </row>
    <row r="505" spans="1:12">
      <c r="A505" s="68"/>
      <c r="B505" s="69"/>
      <c r="C505" s="69"/>
      <c r="D505" s="69"/>
      <c r="E505" s="68"/>
      <c r="F505" s="82"/>
      <c r="G505" s="9" t="str">
        <f>IF(ISNA(VLOOKUP(LEFT(A505,3),'6. EMS-Omnia mapping'!$A$5:$G$142,7,FALSE)),"TBD",VLOOKUP(LEFT(A505,3),'6. EMS-Omnia mapping'!$A$5:$G$142,7,FALSE))</f>
        <v>TBD</v>
      </c>
      <c r="H505" s="35"/>
      <c r="I505" s="35" t="str">
        <f>IF(ISNA(VLOOKUP(LEFT($A505,3),'6. EMS-Omnia mapping'!$A$5:$A$142,3,FALSE)),"TBD",VLOOKUP(LEFT($A505,3),'6. EMS-Omnia mapping'!$A$5:$E$142,3,FALSE))</f>
        <v>TBD</v>
      </c>
      <c r="J505" s="35" t="str">
        <f>IF(ISNA(VLOOKUP(LEFT($A505,3),'6. EMS-Omnia mapping'!$A$5:$A$142,5,FALSE)),"TBD",VLOOKUP(LEFT($A505,3),'6. EMS-Omnia mapping'!$A$5:$E$142,5,FALSE))</f>
        <v>TBD</v>
      </c>
      <c r="K505" s="7"/>
      <c r="L505" s="68"/>
    </row>
    <row r="506" spans="1:12">
      <c r="A506" s="68"/>
      <c r="B506" s="69"/>
      <c r="C506" s="69"/>
      <c r="D506" s="69"/>
      <c r="E506" s="68"/>
      <c r="F506" s="82"/>
      <c r="G506" s="9" t="str">
        <f>IF(ISNA(VLOOKUP(LEFT(A506,3),'6. EMS-Omnia mapping'!$A$5:$G$142,7,FALSE)),"TBD",VLOOKUP(LEFT(A506,3),'6. EMS-Omnia mapping'!$A$5:$G$142,7,FALSE))</f>
        <v>TBD</v>
      </c>
      <c r="H506" s="35"/>
      <c r="I506" s="35" t="str">
        <f>IF(ISNA(VLOOKUP(LEFT($A506,3),'6. EMS-Omnia mapping'!$A$5:$A$142,3,FALSE)),"TBD",VLOOKUP(LEFT($A506,3),'6. EMS-Omnia mapping'!$A$5:$E$142,3,FALSE))</f>
        <v>TBD</v>
      </c>
      <c r="J506" s="35" t="str">
        <f>IF(ISNA(VLOOKUP(LEFT($A506,3),'6. EMS-Omnia mapping'!$A$5:$A$142,5,FALSE)),"TBD",VLOOKUP(LEFT($A506,3),'6. EMS-Omnia mapping'!$A$5:$E$142,5,FALSE))</f>
        <v>TBD</v>
      </c>
      <c r="K506" s="7"/>
      <c r="L506" s="68"/>
    </row>
    <row r="507" spans="1:12">
      <c r="A507" s="68"/>
      <c r="B507" s="69"/>
      <c r="C507" s="69"/>
      <c r="D507" s="69"/>
      <c r="E507" s="68"/>
      <c r="F507" s="82"/>
      <c r="G507" s="9" t="str">
        <f>IF(ISNA(VLOOKUP(LEFT(A507,3),'6. EMS-Omnia mapping'!$A$5:$G$142,7,FALSE)),"TBD",VLOOKUP(LEFT(A507,3),'6. EMS-Omnia mapping'!$A$5:$G$142,7,FALSE))</f>
        <v>TBD</v>
      </c>
      <c r="H507" s="35"/>
      <c r="I507" s="35" t="str">
        <f>IF(ISNA(VLOOKUP(LEFT($A507,3),'6. EMS-Omnia mapping'!$A$5:$A$142,3,FALSE)),"TBD",VLOOKUP(LEFT($A507,3),'6. EMS-Omnia mapping'!$A$5:$E$142,3,FALSE))</f>
        <v>TBD</v>
      </c>
      <c r="J507" s="35" t="str">
        <f>IF(ISNA(VLOOKUP(LEFT($A507,3),'6. EMS-Omnia mapping'!$A$5:$A$142,5,FALSE)),"TBD",VLOOKUP(LEFT($A507,3),'6. EMS-Omnia mapping'!$A$5:$E$142,5,FALSE))</f>
        <v>TBD</v>
      </c>
      <c r="K507" s="7"/>
      <c r="L507" s="68"/>
    </row>
    <row r="508" spans="1:12">
      <c r="A508" s="68"/>
      <c r="B508" s="69"/>
      <c r="C508" s="69"/>
      <c r="D508" s="69"/>
      <c r="E508" s="68"/>
      <c r="F508" s="82"/>
      <c r="G508" s="9" t="str">
        <f>IF(ISNA(VLOOKUP(LEFT(A508,3),'6. EMS-Omnia mapping'!$A$5:$G$142,7,FALSE)),"TBD",VLOOKUP(LEFT(A508,3),'6. EMS-Omnia mapping'!$A$5:$G$142,7,FALSE))</f>
        <v>TBD</v>
      </c>
      <c r="H508" s="35"/>
      <c r="I508" s="35" t="str">
        <f>IF(ISNA(VLOOKUP(LEFT($A508,3),'6. EMS-Omnia mapping'!$A$5:$A$142,3,FALSE)),"TBD",VLOOKUP(LEFT($A508,3),'6. EMS-Omnia mapping'!$A$5:$E$142,3,FALSE))</f>
        <v>TBD</v>
      </c>
      <c r="J508" s="35" t="str">
        <f>IF(ISNA(VLOOKUP(LEFT($A508,3),'6. EMS-Omnia mapping'!$A$5:$A$142,5,FALSE)),"TBD",VLOOKUP(LEFT($A508,3),'6. EMS-Omnia mapping'!$A$5:$E$142,5,FALSE))</f>
        <v>TBD</v>
      </c>
      <c r="K508" s="7"/>
      <c r="L508" s="68"/>
    </row>
    <row r="509" spans="1:12">
      <c r="A509" s="68"/>
      <c r="B509" s="69"/>
      <c r="C509" s="69"/>
      <c r="D509" s="69"/>
      <c r="E509" s="68"/>
      <c r="F509" s="82"/>
      <c r="G509" s="9" t="str">
        <f>IF(ISNA(VLOOKUP(LEFT(A509,3),'6. EMS-Omnia mapping'!$A$5:$G$142,7,FALSE)),"TBD",VLOOKUP(LEFT(A509,3),'6. EMS-Omnia mapping'!$A$5:$G$142,7,FALSE))</f>
        <v>TBD</v>
      </c>
      <c r="H509" s="35"/>
      <c r="I509" s="35" t="str">
        <f>IF(ISNA(VLOOKUP(LEFT($A509,3),'6. EMS-Omnia mapping'!$A$5:$A$142,3,FALSE)),"TBD",VLOOKUP(LEFT($A509,3),'6. EMS-Omnia mapping'!$A$5:$E$142,3,FALSE))</f>
        <v>TBD</v>
      </c>
      <c r="J509" s="35" t="str">
        <f>IF(ISNA(VLOOKUP(LEFT($A509,3),'6. EMS-Omnia mapping'!$A$5:$A$142,5,FALSE)),"TBD",VLOOKUP(LEFT($A509,3),'6. EMS-Omnia mapping'!$A$5:$E$142,5,FALSE))</f>
        <v>TBD</v>
      </c>
      <c r="K509" s="7"/>
      <c r="L509" s="68"/>
    </row>
    <row r="510" spans="1:12">
      <c r="A510" s="68"/>
      <c r="B510" s="69"/>
      <c r="C510" s="69"/>
      <c r="D510" s="69"/>
      <c r="E510" s="68"/>
      <c r="F510" s="82"/>
      <c r="G510" s="9" t="str">
        <f>IF(ISNA(VLOOKUP(LEFT(A510,3),'6. EMS-Omnia mapping'!$A$5:$G$142,7,FALSE)),"TBD",VLOOKUP(LEFT(A510,3),'6. EMS-Omnia mapping'!$A$5:$G$142,7,FALSE))</f>
        <v>TBD</v>
      </c>
      <c r="H510" s="35"/>
      <c r="I510" s="35" t="str">
        <f>IF(ISNA(VLOOKUP(LEFT($A510,3),'6. EMS-Omnia mapping'!$A$5:$A$142,3,FALSE)),"TBD",VLOOKUP(LEFT($A510,3),'6. EMS-Omnia mapping'!$A$5:$E$142,3,FALSE))</f>
        <v>TBD</v>
      </c>
      <c r="J510" s="35" t="str">
        <f>IF(ISNA(VLOOKUP(LEFT($A510,3),'6. EMS-Omnia mapping'!$A$5:$A$142,5,FALSE)),"TBD",VLOOKUP(LEFT($A510,3),'6. EMS-Omnia mapping'!$A$5:$E$142,5,FALSE))</f>
        <v>TBD</v>
      </c>
      <c r="K510" s="7"/>
      <c r="L510" s="68"/>
    </row>
    <row r="511" spans="1:12">
      <c r="A511" s="68"/>
      <c r="B511" s="69"/>
      <c r="C511" s="69"/>
      <c r="D511" s="69"/>
      <c r="E511" s="68"/>
      <c r="F511" s="82"/>
      <c r="G511" s="9" t="str">
        <f>IF(ISNA(VLOOKUP(LEFT(A511,3),'6. EMS-Omnia mapping'!$A$5:$G$142,7,FALSE)),"TBD",VLOOKUP(LEFT(A511,3),'6. EMS-Omnia mapping'!$A$5:$G$142,7,FALSE))</f>
        <v>TBD</v>
      </c>
      <c r="H511" s="35"/>
      <c r="I511" s="35" t="str">
        <f>IF(ISNA(VLOOKUP(LEFT($A511,3),'6. EMS-Omnia mapping'!$A$5:$A$142,3,FALSE)),"TBD",VLOOKUP(LEFT($A511,3),'6. EMS-Omnia mapping'!$A$5:$E$142,3,FALSE))</f>
        <v>TBD</v>
      </c>
      <c r="J511" s="35" t="str">
        <f>IF(ISNA(VLOOKUP(LEFT($A511,3),'6. EMS-Omnia mapping'!$A$5:$A$142,5,FALSE)),"TBD",VLOOKUP(LEFT($A511,3),'6. EMS-Omnia mapping'!$A$5:$E$142,5,FALSE))</f>
        <v>TBD</v>
      </c>
      <c r="K511" s="7"/>
      <c r="L511" s="68"/>
    </row>
    <row r="512" spans="1:12">
      <c r="A512" s="68"/>
      <c r="B512" s="69"/>
      <c r="C512" s="69"/>
      <c r="D512" s="69"/>
      <c r="E512" s="68"/>
      <c r="F512" s="82"/>
      <c r="G512" s="9" t="str">
        <f>IF(ISNA(VLOOKUP(LEFT(A512,3),'6. EMS-Omnia mapping'!$A$5:$G$142,7,FALSE)),"TBD",VLOOKUP(LEFT(A512,3),'6. EMS-Omnia mapping'!$A$5:$G$142,7,FALSE))</f>
        <v>TBD</v>
      </c>
      <c r="H512" s="35"/>
      <c r="I512" s="35" t="str">
        <f>IF(ISNA(VLOOKUP(LEFT($A512,3),'6. EMS-Omnia mapping'!$A$5:$A$142,3,FALSE)),"TBD",VLOOKUP(LEFT($A512,3),'6. EMS-Omnia mapping'!$A$5:$E$142,3,FALSE))</f>
        <v>TBD</v>
      </c>
      <c r="J512" s="35" t="str">
        <f>IF(ISNA(VLOOKUP(LEFT($A512,3),'6. EMS-Omnia mapping'!$A$5:$A$142,5,FALSE)),"TBD",VLOOKUP(LEFT($A512,3),'6. EMS-Omnia mapping'!$A$5:$E$142,5,FALSE))</f>
        <v>TBD</v>
      </c>
      <c r="K512" s="7"/>
      <c r="L512" s="68"/>
    </row>
    <row r="513" spans="1:12">
      <c r="A513" s="68"/>
      <c r="B513" s="69"/>
      <c r="C513" s="69"/>
      <c r="D513" s="69"/>
      <c r="E513" s="68"/>
      <c r="F513" s="82"/>
      <c r="G513" s="9" t="str">
        <f>IF(ISNA(VLOOKUP(LEFT(A513,3),'6. EMS-Omnia mapping'!$A$5:$G$142,7,FALSE)),"TBD",VLOOKUP(LEFT(A513,3),'6. EMS-Omnia mapping'!$A$5:$G$142,7,FALSE))</f>
        <v>TBD</v>
      </c>
      <c r="H513" s="35"/>
      <c r="I513" s="35" t="str">
        <f>IF(ISNA(VLOOKUP(LEFT($A513,3),'6. EMS-Omnia mapping'!$A$5:$A$142,3,FALSE)),"TBD",VLOOKUP(LEFT($A513,3),'6. EMS-Omnia mapping'!$A$5:$E$142,3,FALSE))</f>
        <v>TBD</v>
      </c>
      <c r="J513" s="35" t="str">
        <f>IF(ISNA(VLOOKUP(LEFT($A513,3),'6. EMS-Omnia mapping'!$A$5:$A$142,5,FALSE)),"TBD",VLOOKUP(LEFT($A513,3),'6. EMS-Omnia mapping'!$A$5:$E$142,5,FALSE))</f>
        <v>TBD</v>
      </c>
      <c r="K513" s="7"/>
      <c r="L513" s="68"/>
    </row>
    <row r="514" spans="1:12">
      <c r="A514" s="68"/>
      <c r="B514" s="69"/>
      <c r="C514" s="69"/>
      <c r="D514" s="69"/>
      <c r="E514" s="68"/>
      <c r="F514" s="82"/>
      <c r="G514" s="9" t="str">
        <f>IF(ISNA(VLOOKUP(LEFT(A514,3),'6. EMS-Omnia mapping'!$A$5:$G$142,7,FALSE)),"TBD",VLOOKUP(LEFT(A514,3),'6. EMS-Omnia mapping'!$A$5:$G$142,7,FALSE))</f>
        <v>TBD</v>
      </c>
      <c r="H514" s="35"/>
      <c r="I514" s="35" t="str">
        <f>IF(ISNA(VLOOKUP(LEFT($A514,3),'6. EMS-Omnia mapping'!$A$5:$A$142,3,FALSE)),"TBD",VLOOKUP(LEFT($A514,3),'6. EMS-Omnia mapping'!$A$5:$E$142,3,FALSE))</f>
        <v>TBD</v>
      </c>
      <c r="J514" s="35" t="str">
        <f>IF(ISNA(VLOOKUP(LEFT($A514,3),'6. EMS-Omnia mapping'!$A$5:$A$142,5,FALSE)),"TBD",VLOOKUP(LEFT($A514,3),'6. EMS-Omnia mapping'!$A$5:$E$142,5,FALSE))</f>
        <v>TBD</v>
      </c>
      <c r="K514" s="7"/>
      <c r="L514" s="68"/>
    </row>
    <row r="515" spans="1:12">
      <c r="A515" s="68"/>
      <c r="B515" s="69"/>
      <c r="C515" s="69"/>
      <c r="D515" s="69"/>
      <c r="E515" s="68"/>
      <c r="F515" s="82"/>
      <c r="G515" s="9" t="str">
        <f>IF(ISNA(VLOOKUP(LEFT(A515,3),'6. EMS-Omnia mapping'!$A$5:$G$142,7,FALSE)),"TBD",VLOOKUP(LEFT(A515,3),'6. EMS-Omnia mapping'!$A$5:$G$142,7,FALSE))</f>
        <v>TBD</v>
      </c>
      <c r="H515" s="35"/>
      <c r="I515" s="35" t="str">
        <f>IF(ISNA(VLOOKUP(LEFT($A515,3),'6. EMS-Omnia mapping'!$A$5:$A$142,3,FALSE)),"TBD",VLOOKUP(LEFT($A515,3),'6. EMS-Omnia mapping'!$A$5:$E$142,3,FALSE))</f>
        <v>TBD</v>
      </c>
      <c r="J515" s="35" t="str">
        <f>IF(ISNA(VLOOKUP(LEFT($A515,3),'6. EMS-Omnia mapping'!$A$5:$A$142,5,FALSE)),"TBD",VLOOKUP(LEFT($A515,3),'6. EMS-Omnia mapping'!$A$5:$E$142,5,FALSE))</f>
        <v>TBD</v>
      </c>
      <c r="K515" s="7"/>
      <c r="L515" s="68"/>
    </row>
    <row r="516" spans="1:12">
      <c r="A516" s="68"/>
      <c r="B516" s="69"/>
      <c r="C516" s="69"/>
      <c r="D516" s="69"/>
      <c r="E516" s="68"/>
      <c r="F516" s="82"/>
      <c r="G516" s="9" t="str">
        <f>IF(ISNA(VLOOKUP(LEFT(A516,3),'6. EMS-Omnia mapping'!$A$5:$G$142,7,FALSE)),"TBD",VLOOKUP(LEFT(A516,3),'6. EMS-Omnia mapping'!$A$5:$G$142,7,FALSE))</f>
        <v>TBD</v>
      </c>
      <c r="H516" s="35"/>
      <c r="I516" s="35" t="str">
        <f>IF(ISNA(VLOOKUP(LEFT($A516,3),'6. EMS-Omnia mapping'!$A$5:$A$142,3,FALSE)),"TBD",VLOOKUP(LEFT($A516,3),'6. EMS-Omnia mapping'!$A$5:$E$142,3,FALSE))</f>
        <v>TBD</v>
      </c>
      <c r="J516" s="35" t="str">
        <f>IF(ISNA(VLOOKUP(LEFT($A516,3),'6. EMS-Omnia mapping'!$A$5:$A$142,5,FALSE)),"TBD",VLOOKUP(LEFT($A516,3),'6. EMS-Omnia mapping'!$A$5:$E$142,5,FALSE))</f>
        <v>TBD</v>
      </c>
      <c r="K516" s="7"/>
      <c r="L516" s="68"/>
    </row>
    <row r="517" spans="1:12">
      <c r="A517" s="68"/>
      <c r="B517" s="69"/>
      <c r="C517" s="69"/>
      <c r="D517" s="69"/>
      <c r="E517" s="68"/>
      <c r="F517" s="82"/>
      <c r="G517" s="9" t="str">
        <f>IF(ISNA(VLOOKUP(LEFT(A517,3),'6. EMS-Omnia mapping'!$A$5:$G$142,7,FALSE)),"TBD",VLOOKUP(LEFT(A517,3),'6. EMS-Omnia mapping'!$A$5:$G$142,7,FALSE))</f>
        <v>TBD</v>
      </c>
      <c r="H517" s="35"/>
      <c r="I517" s="35" t="str">
        <f>IF(ISNA(VLOOKUP(LEFT($A517,3),'6. EMS-Omnia mapping'!$A$5:$A$142,3,FALSE)),"TBD",VLOOKUP(LEFT($A517,3),'6. EMS-Omnia mapping'!$A$5:$E$142,3,FALSE))</f>
        <v>TBD</v>
      </c>
      <c r="J517" s="35" t="str">
        <f>IF(ISNA(VLOOKUP(LEFT($A517,3),'6. EMS-Omnia mapping'!$A$5:$A$142,5,FALSE)),"TBD",VLOOKUP(LEFT($A517,3),'6. EMS-Omnia mapping'!$A$5:$E$142,5,FALSE))</f>
        <v>TBD</v>
      </c>
      <c r="K517" s="7"/>
      <c r="L517" s="68"/>
    </row>
    <row r="518" spans="1:12">
      <c r="A518" s="68"/>
      <c r="B518" s="69"/>
      <c r="C518" s="69"/>
      <c r="D518" s="69"/>
      <c r="E518" s="68"/>
      <c r="F518" s="82"/>
      <c r="G518" s="9" t="str">
        <f>IF(ISNA(VLOOKUP(LEFT(A518,3),'6. EMS-Omnia mapping'!$A$5:$G$142,7,FALSE)),"TBD",VLOOKUP(LEFT(A518,3),'6. EMS-Omnia mapping'!$A$5:$G$142,7,FALSE))</f>
        <v>TBD</v>
      </c>
      <c r="H518" s="35"/>
      <c r="I518" s="35" t="str">
        <f>IF(ISNA(VLOOKUP(LEFT($A518,3),'6. EMS-Omnia mapping'!$A$5:$A$142,3,FALSE)),"TBD",VLOOKUP(LEFT($A518,3),'6. EMS-Omnia mapping'!$A$5:$E$142,3,FALSE))</f>
        <v>TBD</v>
      </c>
      <c r="J518" s="35" t="str">
        <f>IF(ISNA(VLOOKUP(LEFT($A518,3),'6. EMS-Omnia mapping'!$A$5:$A$142,5,FALSE)),"TBD",VLOOKUP(LEFT($A518,3),'6. EMS-Omnia mapping'!$A$5:$E$142,5,FALSE))</f>
        <v>TBD</v>
      </c>
      <c r="K518" s="7"/>
      <c r="L518" s="68"/>
    </row>
    <row r="519" spans="1:12">
      <c r="A519" s="68"/>
      <c r="B519" s="69"/>
      <c r="C519" s="69"/>
      <c r="D519" s="69"/>
      <c r="E519" s="68"/>
      <c r="F519" s="82"/>
      <c r="G519" s="9" t="str">
        <f>IF(ISNA(VLOOKUP(LEFT(A519,3),'6. EMS-Omnia mapping'!$A$5:$G$142,7,FALSE)),"TBD",VLOOKUP(LEFT(A519,3),'6. EMS-Omnia mapping'!$A$5:$G$142,7,FALSE))</f>
        <v>TBD</v>
      </c>
      <c r="H519" s="35"/>
      <c r="I519" s="35" t="str">
        <f>IF(ISNA(VLOOKUP(LEFT($A519,3),'6. EMS-Omnia mapping'!$A$5:$A$142,3,FALSE)),"TBD",VLOOKUP(LEFT($A519,3),'6. EMS-Omnia mapping'!$A$5:$E$142,3,FALSE))</f>
        <v>TBD</v>
      </c>
      <c r="J519" s="35" t="str">
        <f>IF(ISNA(VLOOKUP(LEFT($A519,3),'6. EMS-Omnia mapping'!$A$5:$A$142,5,FALSE)),"TBD",VLOOKUP(LEFT($A519,3),'6. EMS-Omnia mapping'!$A$5:$E$142,5,FALSE))</f>
        <v>TBD</v>
      </c>
      <c r="K519" s="7"/>
      <c r="L519" s="68"/>
    </row>
    <row r="520" spans="1:12">
      <c r="A520" s="68"/>
      <c r="B520" s="69"/>
      <c r="C520" s="69"/>
      <c r="D520" s="69"/>
      <c r="E520" s="68"/>
      <c r="F520" s="82"/>
      <c r="G520" s="9" t="str">
        <f>IF(ISNA(VLOOKUP(LEFT(A520,3),'6. EMS-Omnia mapping'!$A$5:$G$142,7,FALSE)),"TBD",VLOOKUP(LEFT(A520,3),'6. EMS-Omnia mapping'!$A$5:$G$142,7,FALSE))</f>
        <v>TBD</v>
      </c>
      <c r="H520" s="35"/>
      <c r="I520" s="35" t="str">
        <f>IF(ISNA(VLOOKUP(LEFT($A520,3),'6. EMS-Omnia mapping'!$A$5:$A$142,3,FALSE)),"TBD",VLOOKUP(LEFT($A520,3),'6. EMS-Omnia mapping'!$A$5:$E$142,3,FALSE))</f>
        <v>TBD</v>
      </c>
      <c r="J520" s="35" t="str">
        <f>IF(ISNA(VLOOKUP(LEFT($A520,3),'6. EMS-Omnia mapping'!$A$5:$A$142,5,FALSE)),"TBD",VLOOKUP(LEFT($A520,3),'6. EMS-Omnia mapping'!$A$5:$E$142,5,FALSE))</f>
        <v>TBD</v>
      </c>
      <c r="K520" s="7"/>
      <c r="L520" s="68"/>
    </row>
    <row r="521" spans="1:12">
      <c r="A521" s="68"/>
      <c r="B521" s="69"/>
      <c r="C521" s="69"/>
      <c r="D521" s="69"/>
      <c r="E521" s="68"/>
      <c r="F521" s="82"/>
      <c r="G521" s="9" t="str">
        <f>IF(ISNA(VLOOKUP(LEFT(A521,3),'6. EMS-Omnia mapping'!$A$5:$G$142,7,FALSE)),"TBD",VLOOKUP(LEFT(A521,3),'6. EMS-Omnia mapping'!$A$5:$G$142,7,FALSE))</f>
        <v>TBD</v>
      </c>
      <c r="H521" s="35"/>
      <c r="I521" s="35" t="str">
        <f>IF(ISNA(VLOOKUP(LEFT($A521,3),'6. EMS-Omnia mapping'!$A$5:$A$142,3,FALSE)),"TBD",VLOOKUP(LEFT($A521,3),'6. EMS-Omnia mapping'!$A$5:$E$142,3,FALSE))</f>
        <v>TBD</v>
      </c>
      <c r="J521" s="35" t="str">
        <f>IF(ISNA(VLOOKUP(LEFT($A521,3),'6. EMS-Omnia mapping'!$A$5:$A$142,5,FALSE)),"TBD",VLOOKUP(LEFT($A521,3),'6. EMS-Omnia mapping'!$A$5:$E$142,5,FALSE))</f>
        <v>TBD</v>
      </c>
      <c r="K521" s="7"/>
      <c r="L521" s="68"/>
    </row>
    <row r="522" spans="1:12">
      <c r="A522" s="68"/>
      <c r="B522" s="69"/>
      <c r="C522" s="69"/>
      <c r="D522" s="69"/>
      <c r="E522" s="68"/>
      <c r="F522" s="82"/>
      <c r="G522" s="9" t="str">
        <f>IF(ISNA(VLOOKUP(LEFT(A522,3),'6. EMS-Omnia mapping'!$A$5:$G$142,7,FALSE)),"TBD",VLOOKUP(LEFT(A522,3),'6. EMS-Omnia mapping'!$A$5:$G$142,7,FALSE))</f>
        <v>TBD</v>
      </c>
      <c r="H522" s="35"/>
      <c r="I522" s="35" t="str">
        <f>IF(ISNA(VLOOKUP(LEFT($A522,3),'6. EMS-Omnia mapping'!$A$5:$A$142,3,FALSE)),"TBD",VLOOKUP(LEFT($A522,3),'6. EMS-Omnia mapping'!$A$5:$E$142,3,FALSE))</f>
        <v>TBD</v>
      </c>
      <c r="J522" s="35" t="str">
        <f>IF(ISNA(VLOOKUP(LEFT($A522,3),'6. EMS-Omnia mapping'!$A$5:$A$142,5,FALSE)),"TBD",VLOOKUP(LEFT($A522,3),'6. EMS-Omnia mapping'!$A$5:$E$142,5,FALSE))</f>
        <v>TBD</v>
      </c>
      <c r="K522" s="7"/>
      <c r="L522" s="68"/>
    </row>
    <row r="523" spans="1:12">
      <c r="A523" s="68"/>
      <c r="B523" s="69"/>
      <c r="C523" s="69"/>
      <c r="D523" s="69"/>
      <c r="E523" s="68"/>
      <c r="F523" s="82"/>
      <c r="G523" s="9" t="str">
        <f>IF(ISNA(VLOOKUP(LEFT(A523,3),'6. EMS-Omnia mapping'!$A$5:$G$142,7,FALSE)),"TBD",VLOOKUP(LEFT(A523,3),'6. EMS-Omnia mapping'!$A$5:$G$142,7,FALSE))</f>
        <v>TBD</v>
      </c>
      <c r="H523" s="35"/>
      <c r="I523" s="35" t="str">
        <f>IF(ISNA(VLOOKUP(LEFT($A523,3),'6. EMS-Omnia mapping'!$A$5:$A$142,3,FALSE)),"TBD",VLOOKUP(LEFT($A523,3),'6. EMS-Omnia mapping'!$A$5:$E$142,3,FALSE))</f>
        <v>TBD</v>
      </c>
      <c r="J523" s="35" t="str">
        <f>IF(ISNA(VLOOKUP(LEFT($A523,3),'6. EMS-Omnia mapping'!$A$5:$A$142,5,FALSE)),"TBD",VLOOKUP(LEFT($A523,3),'6. EMS-Omnia mapping'!$A$5:$E$142,5,FALSE))</f>
        <v>TBD</v>
      </c>
      <c r="K523" s="7"/>
      <c r="L523" s="68"/>
    </row>
    <row r="524" spans="1:12">
      <c r="A524" s="68"/>
      <c r="B524" s="69"/>
      <c r="C524" s="69"/>
      <c r="D524" s="69"/>
      <c r="E524" s="68"/>
      <c r="F524" s="82"/>
      <c r="G524" s="9" t="str">
        <f>IF(ISNA(VLOOKUP(LEFT(A524,3),'6. EMS-Omnia mapping'!$A$5:$G$142,7,FALSE)),"TBD",VLOOKUP(LEFT(A524,3),'6. EMS-Omnia mapping'!$A$5:$G$142,7,FALSE))</f>
        <v>TBD</v>
      </c>
      <c r="H524" s="35"/>
      <c r="I524" s="35" t="str">
        <f>IF(ISNA(VLOOKUP(LEFT($A524,3),'6. EMS-Omnia mapping'!$A$5:$A$142,3,FALSE)),"TBD",VLOOKUP(LEFT($A524,3),'6. EMS-Omnia mapping'!$A$5:$E$142,3,FALSE))</f>
        <v>TBD</v>
      </c>
      <c r="J524" s="35" t="str">
        <f>IF(ISNA(VLOOKUP(LEFT($A524,3),'6. EMS-Omnia mapping'!$A$5:$A$142,5,FALSE)),"TBD",VLOOKUP(LEFT($A524,3),'6. EMS-Omnia mapping'!$A$5:$E$142,5,FALSE))</f>
        <v>TBD</v>
      </c>
      <c r="K524" s="7"/>
      <c r="L524" s="68"/>
    </row>
    <row r="525" spans="1:12">
      <c r="A525" s="68"/>
      <c r="B525" s="69"/>
      <c r="C525" s="69"/>
      <c r="D525" s="69"/>
      <c r="E525" s="68"/>
      <c r="F525" s="82"/>
      <c r="G525" s="9" t="str">
        <f>IF(ISNA(VLOOKUP(LEFT(A525,3),'6. EMS-Omnia mapping'!$A$5:$G$142,7,FALSE)),"TBD",VLOOKUP(LEFT(A525,3),'6. EMS-Omnia mapping'!$A$5:$G$142,7,FALSE))</f>
        <v>TBD</v>
      </c>
      <c r="H525" s="35"/>
      <c r="I525" s="35" t="str">
        <f>IF(ISNA(VLOOKUP(LEFT($A525,3),'6. EMS-Omnia mapping'!$A$5:$A$142,3,FALSE)),"TBD",VLOOKUP(LEFT($A525,3),'6. EMS-Omnia mapping'!$A$5:$E$142,3,FALSE))</f>
        <v>TBD</v>
      </c>
      <c r="J525" s="35" t="str">
        <f>IF(ISNA(VLOOKUP(LEFT($A525,3),'6. EMS-Omnia mapping'!$A$5:$A$142,5,FALSE)),"TBD",VLOOKUP(LEFT($A525,3),'6. EMS-Omnia mapping'!$A$5:$E$142,5,FALSE))</f>
        <v>TBD</v>
      </c>
      <c r="K525" s="7"/>
      <c r="L525" s="68"/>
    </row>
    <row r="526" spans="1:12">
      <c r="A526" s="68"/>
      <c r="B526" s="69"/>
      <c r="C526" s="69"/>
      <c r="D526" s="69"/>
      <c r="E526" s="68"/>
      <c r="F526" s="82"/>
      <c r="G526" s="9" t="str">
        <f>IF(ISNA(VLOOKUP(LEFT(A526,3),'6. EMS-Omnia mapping'!$A$5:$G$142,7,FALSE)),"TBD",VLOOKUP(LEFT(A526,3),'6. EMS-Omnia mapping'!$A$5:$G$142,7,FALSE))</f>
        <v>TBD</v>
      </c>
      <c r="H526" s="35"/>
      <c r="I526" s="35" t="str">
        <f>IF(ISNA(VLOOKUP(LEFT($A526,3),'6. EMS-Omnia mapping'!$A$5:$A$142,3,FALSE)),"TBD",VLOOKUP(LEFT($A526,3),'6. EMS-Omnia mapping'!$A$5:$E$142,3,FALSE))</f>
        <v>TBD</v>
      </c>
      <c r="J526" s="35" t="str">
        <f>IF(ISNA(VLOOKUP(LEFT($A526,3),'6. EMS-Omnia mapping'!$A$5:$A$142,5,FALSE)),"TBD",VLOOKUP(LEFT($A526,3),'6. EMS-Omnia mapping'!$A$5:$E$142,5,FALSE))</f>
        <v>TBD</v>
      </c>
      <c r="K526" s="7"/>
      <c r="L526" s="68"/>
    </row>
    <row r="527" spans="1:12">
      <c r="A527" s="68"/>
      <c r="B527" s="69"/>
      <c r="C527" s="69"/>
      <c r="D527" s="69"/>
      <c r="E527" s="68"/>
      <c r="F527" s="82"/>
      <c r="G527" s="9" t="str">
        <f>IF(ISNA(VLOOKUP(LEFT(A527,3),'6. EMS-Omnia mapping'!$A$5:$G$142,7,FALSE)),"TBD",VLOOKUP(LEFT(A527,3),'6. EMS-Omnia mapping'!$A$5:$G$142,7,FALSE))</f>
        <v>TBD</v>
      </c>
      <c r="H527" s="35"/>
      <c r="I527" s="35" t="str">
        <f>IF(ISNA(VLOOKUP(LEFT($A527,3),'6. EMS-Omnia mapping'!$A$5:$A$142,3,FALSE)),"TBD",VLOOKUP(LEFT($A527,3),'6. EMS-Omnia mapping'!$A$5:$E$142,3,FALSE))</f>
        <v>TBD</v>
      </c>
      <c r="J527" s="35" t="str">
        <f>IF(ISNA(VLOOKUP(LEFT($A527,3),'6. EMS-Omnia mapping'!$A$5:$A$142,5,FALSE)),"TBD",VLOOKUP(LEFT($A527,3),'6. EMS-Omnia mapping'!$A$5:$E$142,5,FALSE))</f>
        <v>TBD</v>
      </c>
      <c r="K527" s="7"/>
      <c r="L527" s="68"/>
    </row>
    <row r="528" spans="1:12">
      <c r="A528" s="68"/>
      <c r="B528" s="69"/>
      <c r="C528" s="69"/>
      <c r="D528" s="69"/>
      <c r="E528" s="68"/>
      <c r="F528" s="82"/>
      <c r="G528" s="9" t="str">
        <f>IF(ISNA(VLOOKUP(LEFT(A528,3),'6. EMS-Omnia mapping'!$A$5:$G$142,7,FALSE)),"TBD",VLOOKUP(LEFT(A528,3),'6. EMS-Omnia mapping'!$A$5:$G$142,7,FALSE))</f>
        <v>TBD</v>
      </c>
      <c r="H528" s="35"/>
      <c r="I528" s="35" t="str">
        <f>IF(ISNA(VLOOKUP(LEFT($A528,3),'6. EMS-Omnia mapping'!$A$5:$A$142,3,FALSE)),"TBD",VLOOKUP(LEFT($A528,3),'6. EMS-Omnia mapping'!$A$5:$E$142,3,FALSE))</f>
        <v>TBD</v>
      </c>
      <c r="J528" s="35" t="str">
        <f>IF(ISNA(VLOOKUP(LEFT($A528,3),'6. EMS-Omnia mapping'!$A$5:$A$142,5,FALSE)),"TBD",VLOOKUP(LEFT($A528,3),'6. EMS-Omnia mapping'!$A$5:$E$142,5,FALSE))</f>
        <v>TBD</v>
      </c>
      <c r="K528" s="7"/>
      <c r="L528" s="68"/>
    </row>
    <row r="529" spans="1:12">
      <c r="A529" s="68"/>
      <c r="B529" s="69"/>
      <c r="C529" s="69"/>
      <c r="D529" s="69"/>
      <c r="E529" s="68"/>
      <c r="F529" s="82"/>
      <c r="G529" s="9" t="str">
        <f>IF(ISNA(VLOOKUP(LEFT(A529,3),'6. EMS-Omnia mapping'!$A$5:$G$142,7,FALSE)),"TBD",VLOOKUP(LEFT(A529,3),'6. EMS-Omnia mapping'!$A$5:$G$142,7,FALSE))</f>
        <v>TBD</v>
      </c>
      <c r="H529" s="35"/>
      <c r="I529" s="35" t="str">
        <f>IF(ISNA(VLOOKUP(LEFT($A529,3),'6. EMS-Omnia mapping'!$A$5:$A$142,3,FALSE)),"TBD",VLOOKUP(LEFT($A529,3),'6. EMS-Omnia mapping'!$A$5:$E$142,3,FALSE))</f>
        <v>TBD</v>
      </c>
      <c r="J529" s="35" t="str">
        <f>IF(ISNA(VLOOKUP(LEFT($A529,3),'6. EMS-Omnia mapping'!$A$5:$A$142,5,FALSE)),"TBD",VLOOKUP(LEFT($A529,3),'6. EMS-Omnia mapping'!$A$5:$E$142,5,FALSE))</f>
        <v>TBD</v>
      </c>
      <c r="K529" s="7"/>
      <c r="L529" s="68"/>
    </row>
    <row r="530" spans="1:12">
      <c r="A530" s="68"/>
      <c r="B530" s="69"/>
      <c r="C530" s="69"/>
      <c r="D530" s="69"/>
      <c r="E530" s="68"/>
      <c r="F530" s="82"/>
      <c r="G530" s="9" t="str">
        <f>IF(ISNA(VLOOKUP(LEFT(A530,3),'6. EMS-Omnia mapping'!$A$5:$G$142,7,FALSE)),"TBD",VLOOKUP(LEFT(A530,3),'6. EMS-Omnia mapping'!$A$5:$G$142,7,FALSE))</f>
        <v>TBD</v>
      </c>
      <c r="H530" s="35"/>
      <c r="I530" s="35" t="str">
        <f>IF(ISNA(VLOOKUP(LEFT($A530,3),'6. EMS-Omnia mapping'!$A$5:$A$142,3,FALSE)),"TBD",VLOOKUP(LEFT($A530,3),'6. EMS-Omnia mapping'!$A$5:$E$142,3,FALSE))</f>
        <v>TBD</v>
      </c>
      <c r="J530" s="35" t="str">
        <f>IF(ISNA(VLOOKUP(LEFT($A530,3),'6. EMS-Omnia mapping'!$A$5:$A$142,5,FALSE)),"TBD",VLOOKUP(LEFT($A530,3),'6. EMS-Omnia mapping'!$A$5:$E$142,5,FALSE))</f>
        <v>TBD</v>
      </c>
      <c r="K530" s="7"/>
      <c r="L530" s="68"/>
    </row>
    <row r="531" spans="1:12">
      <c r="A531" s="68"/>
      <c r="B531" s="69"/>
      <c r="C531" s="69"/>
      <c r="D531" s="69"/>
      <c r="E531" s="68"/>
      <c r="F531" s="82"/>
      <c r="G531" s="9" t="str">
        <f>IF(ISNA(VLOOKUP(LEFT(A531,3),'6. EMS-Omnia mapping'!$A$5:$G$142,7,FALSE)),"TBD",VLOOKUP(LEFT(A531,3),'6. EMS-Omnia mapping'!$A$5:$G$142,7,FALSE))</f>
        <v>TBD</v>
      </c>
      <c r="H531" s="35"/>
      <c r="I531" s="35" t="str">
        <f>IF(ISNA(VLOOKUP(LEFT($A531,3),'6. EMS-Omnia mapping'!$A$5:$A$142,3,FALSE)),"TBD",VLOOKUP(LEFT($A531,3),'6. EMS-Omnia mapping'!$A$5:$E$142,3,FALSE))</f>
        <v>TBD</v>
      </c>
      <c r="J531" s="35" t="str">
        <f>IF(ISNA(VLOOKUP(LEFT($A531,3),'6. EMS-Omnia mapping'!$A$5:$A$142,5,FALSE)),"TBD",VLOOKUP(LEFT($A531,3),'6. EMS-Omnia mapping'!$A$5:$E$142,5,FALSE))</f>
        <v>TBD</v>
      </c>
      <c r="K531" s="7"/>
      <c r="L531" s="68"/>
    </row>
    <row r="532" spans="1:12">
      <c r="A532" s="68"/>
      <c r="B532" s="69"/>
      <c r="C532" s="69"/>
      <c r="D532" s="69"/>
      <c r="E532" s="68"/>
      <c r="F532" s="82"/>
      <c r="G532" s="9" t="str">
        <f>IF(ISNA(VLOOKUP(LEFT(A532,3),'6. EMS-Omnia mapping'!$A$5:$G$142,7,FALSE)),"TBD",VLOOKUP(LEFT(A532,3),'6. EMS-Omnia mapping'!$A$5:$G$142,7,FALSE))</f>
        <v>TBD</v>
      </c>
      <c r="H532" s="35"/>
      <c r="I532" s="35" t="str">
        <f>IF(ISNA(VLOOKUP(LEFT($A532,3),'6. EMS-Omnia mapping'!$A$5:$A$142,3,FALSE)),"TBD",VLOOKUP(LEFT($A532,3),'6. EMS-Omnia mapping'!$A$5:$E$142,3,FALSE))</f>
        <v>TBD</v>
      </c>
      <c r="J532" s="35" t="str">
        <f>IF(ISNA(VLOOKUP(LEFT($A532,3),'6. EMS-Omnia mapping'!$A$5:$A$142,5,FALSE)),"TBD",VLOOKUP(LEFT($A532,3),'6. EMS-Omnia mapping'!$A$5:$E$142,5,FALSE))</f>
        <v>TBD</v>
      </c>
      <c r="K532" s="7"/>
      <c r="L532" s="68"/>
    </row>
    <row r="533" spans="1:12">
      <c r="A533" s="68"/>
      <c r="B533" s="69"/>
      <c r="C533" s="69"/>
      <c r="D533" s="69"/>
      <c r="E533" s="68"/>
      <c r="F533" s="82"/>
      <c r="G533" s="9" t="str">
        <f>IF(ISNA(VLOOKUP(LEFT(A533,3),'6. EMS-Omnia mapping'!$A$5:$G$142,7,FALSE)),"TBD",VLOOKUP(LEFT(A533,3),'6. EMS-Omnia mapping'!$A$5:$G$142,7,FALSE))</f>
        <v>TBD</v>
      </c>
      <c r="H533" s="35"/>
      <c r="I533" s="35" t="str">
        <f>IF(ISNA(VLOOKUP(LEFT($A533,3),'6. EMS-Omnia mapping'!$A$5:$A$142,3,FALSE)),"TBD",VLOOKUP(LEFT($A533,3),'6. EMS-Omnia mapping'!$A$5:$E$142,3,FALSE))</f>
        <v>TBD</v>
      </c>
      <c r="J533" s="35" t="str">
        <f>IF(ISNA(VLOOKUP(LEFT($A533,3),'6. EMS-Omnia mapping'!$A$5:$A$142,5,FALSE)),"TBD",VLOOKUP(LEFT($A533,3),'6. EMS-Omnia mapping'!$A$5:$E$142,5,FALSE))</f>
        <v>TBD</v>
      </c>
      <c r="K533" s="7"/>
      <c r="L533" s="68"/>
    </row>
    <row r="534" spans="1:12">
      <c r="A534" s="68"/>
      <c r="B534" s="69"/>
      <c r="C534" s="69"/>
      <c r="D534" s="69"/>
      <c r="E534" s="68"/>
      <c r="F534" s="82"/>
      <c r="G534" s="9" t="str">
        <f>IF(ISNA(VLOOKUP(LEFT(A534,3),'6. EMS-Omnia mapping'!$A$5:$G$142,7,FALSE)),"TBD",VLOOKUP(LEFT(A534,3),'6. EMS-Omnia mapping'!$A$5:$G$142,7,FALSE))</f>
        <v>TBD</v>
      </c>
      <c r="H534" s="35"/>
      <c r="I534" s="35" t="str">
        <f>IF(ISNA(VLOOKUP(LEFT($A534,3),'6. EMS-Omnia mapping'!$A$5:$A$142,3,FALSE)),"TBD",VLOOKUP(LEFT($A534,3),'6. EMS-Omnia mapping'!$A$5:$E$142,3,FALSE))</f>
        <v>TBD</v>
      </c>
      <c r="J534" s="35" t="str">
        <f>IF(ISNA(VLOOKUP(LEFT($A534,3),'6. EMS-Omnia mapping'!$A$5:$A$142,5,FALSE)),"TBD",VLOOKUP(LEFT($A534,3),'6. EMS-Omnia mapping'!$A$5:$E$142,5,FALSE))</f>
        <v>TBD</v>
      </c>
      <c r="K534" s="7"/>
      <c r="L534" s="68"/>
    </row>
    <row r="535" spans="1:12">
      <c r="A535" s="68"/>
      <c r="B535" s="69"/>
      <c r="C535" s="69"/>
      <c r="D535" s="69"/>
      <c r="E535" s="68"/>
      <c r="F535" s="82"/>
      <c r="G535" s="9" t="str">
        <f>IF(ISNA(VLOOKUP(LEFT(A535,3),'6. EMS-Omnia mapping'!$A$5:$G$142,7,FALSE)),"TBD",VLOOKUP(LEFT(A535,3),'6. EMS-Omnia mapping'!$A$5:$G$142,7,FALSE))</f>
        <v>TBD</v>
      </c>
      <c r="H535" s="35"/>
      <c r="I535" s="35" t="str">
        <f>IF(ISNA(VLOOKUP(LEFT($A535,3),'6. EMS-Omnia mapping'!$A$5:$A$142,3,FALSE)),"TBD",VLOOKUP(LEFT($A535,3),'6. EMS-Omnia mapping'!$A$5:$E$142,3,FALSE))</f>
        <v>TBD</v>
      </c>
      <c r="J535" s="35" t="str">
        <f>IF(ISNA(VLOOKUP(LEFT($A535,3),'6. EMS-Omnia mapping'!$A$5:$A$142,5,FALSE)),"TBD",VLOOKUP(LEFT($A535,3),'6. EMS-Omnia mapping'!$A$5:$E$142,5,FALSE))</f>
        <v>TBD</v>
      </c>
      <c r="K535" s="7"/>
      <c r="L535" s="68"/>
    </row>
    <row r="536" spans="1:12">
      <c r="A536" s="68"/>
      <c r="B536" s="69"/>
      <c r="C536" s="69"/>
      <c r="D536" s="69"/>
      <c r="E536" s="68"/>
      <c r="F536" s="82"/>
      <c r="G536" s="9" t="str">
        <f>IF(ISNA(VLOOKUP(LEFT(A536,3),'6. EMS-Omnia mapping'!$A$5:$G$142,7,FALSE)),"TBD",VLOOKUP(LEFT(A536,3),'6. EMS-Omnia mapping'!$A$5:$G$142,7,FALSE))</f>
        <v>TBD</v>
      </c>
      <c r="H536" s="35"/>
      <c r="I536" s="35" t="str">
        <f>IF(ISNA(VLOOKUP(LEFT($A536,3),'6. EMS-Omnia mapping'!$A$5:$A$142,3,FALSE)),"TBD",VLOOKUP(LEFT($A536,3),'6. EMS-Omnia mapping'!$A$5:$E$142,3,FALSE))</f>
        <v>TBD</v>
      </c>
      <c r="J536" s="35" t="str">
        <f>IF(ISNA(VLOOKUP(LEFT($A536,3),'6. EMS-Omnia mapping'!$A$5:$A$142,5,FALSE)),"TBD",VLOOKUP(LEFT($A536,3),'6. EMS-Omnia mapping'!$A$5:$E$142,5,FALSE))</f>
        <v>TBD</v>
      </c>
      <c r="K536" s="7"/>
      <c r="L536" s="68"/>
    </row>
    <row r="537" spans="1:12">
      <c r="A537" s="68"/>
      <c r="B537" s="69"/>
      <c r="C537" s="69"/>
      <c r="D537" s="69"/>
      <c r="E537" s="68"/>
      <c r="F537" s="82"/>
      <c r="G537" s="9" t="str">
        <f>IF(ISNA(VLOOKUP(LEFT(A537,3),'6. EMS-Omnia mapping'!$A$5:$G$142,7,FALSE)),"TBD",VLOOKUP(LEFT(A537,3),'6. EMS-Omnia mapping'!$A$5:$G$142,7,FALSE))</f>
        <v>TBD</v>
      </c>
      <c r="H537" s="35"/>
      <c r="I537" s="35" t="str">
        <f>IF(ISNA(VLOOKUP(LEFT($A537,3),'6. EMS-Omnia mapping'!$A$5:$A$142,3,FALSE)),"TBD",VLOOKUP(LEFT($A537,3),'6. EMS-Omnia mapping'!$A$5:$E$142,3,FALSE))</f>
        <v>TBD</v>
      </c>
      <c r="J537" s="35" t="str">
        <f>IF(ISNA(VLOOKUP(LEFT($A537,3),'6. EMS-Omnia mapping'!$A$5:$A$142,5,FALSE)),"TBD",VLOOKUP(LEFT($A537,3),'6. EMS-Omnia mapping'!$A$5:$E$142,5,FALSE))</f>
        <v>TBD</v>
      </c>
      <c r="K537" s="7"/>
      <c r="L537" s="68"/>
    </row>
    <row r="538" spans="1:12">
      <c r="A538" s="68"/>
      <c r="B538" s="69"/>
      <c r="C538" s="69"/>
      <c r="D538" s="69"/>
      <c r="E538" s="68"/>
      <c r="F538" s="82"/>
      <c r="G538" s="9" t="str">
        <f>IF(ISNA(VLOOKUP(LEFT(A538,3),'6. EMS-Omnia mapping'!$A$5:$G$142,7,FALSE)),"TBD",VLOOKUP(LEFT(A538,3),'6. EMS-Omnia mapping'!$A$5:$G$142,7,FALSE))</f>
        <v>TBD</v>
      </c>
      <c r="H538" s="35"/>
      <c r="I538" s="35" t="str">
        <f>IF(ISNA(VLOOKUP(LEFT($A538,3),'6. EMS-Omnia mapping'!$A$5:$A$142,3,FALSE)),"TBD",VLOOKUP(LEFT($A538,3),'6. EMS-Omnia mapping'!$A$5:$E$142,3,FALSE))</f>
        <v>TBD</v>
      </c>
      <c r="J538" s="35" t="str">
        <f>IF(ISNA(VLOOKUP(LEFT($A538,3),'6. EMS-Omnia mapping'!$A$5:$A$142,5,FALSE)),"TBD",VLOOKUP(LEFT($A538,3),'6. EMS-Omnia mapping'!$A$5:$E$142,5,FALSE))</f>
        <v>TBD</v>
      </c>
      <c r="K538" s="7"/>
      <c r="L538" s="68"/>
    </row>
    <row r="539" spans="1:12">
      <c r="A539" s="68"/>
      <c r="B539" s="69"/>
      <c r="C539" s="69"/>
      <c r="D539" s="69"/>
      <c r="E539" s="68"/>
      <c r="F539" s="82"/>
      <c r="G539" s="9" t="str">
        <f>IF(ISNA(VLOOKUP(LEFT(A539,3),'6. EMS-Omnia mapping'!$A$5:$G$142,7,FALSE)),"TBD",VLOOKUP(LEFT(A539,3),'6. EMS-Omnia mapping'!$A$5:$G$142,7,FALSE))</f>
        <v>TBD</v>
      </c>
      <c r="H539" s="35"/>
      <c r="I539" s="35" t="str">
        <f>IF(ISNA(VLOOKUP(LEFT($A539,3),'6. EMS-Omnia mapping'!$A$5:$A$142,3,FALSE)),"TBD",VLOOKUP(LEFT($A539,3),'6. EMS-Omnia mapping'!$A$5:$E$142,3,FALSE))</f>
        <v>TBD</v>
      </c>
      <c r="J539" s="35" t="str">
        <f>IF(ISNA(VLOOKUP(LEFT($A539,3),'6. EMS-Omnia mapping'!$A$5:$A$142,5,FALSE)),"TBD",VLOOKUP(LEFT($A539,3),'6. EMS-Omnia mapping'!$A$5:$E$142,5,FALSE))</f>
        <v>TBD</v>
      </c>
      <c r="K539" s="7"/>
      <c r="L539" s="68"/>
    </row>
    <row r="540" spans="1:12">
      <c r="A540" s="68"/>
      <c r="B540" s="69"/>
      <c r="C540" s="69"/>
      <c r="D540" s="69"/>
      <c r="E540" s="68"/>
      <c r="F540" s="82"/>
      <c r="G540" s="9" t="str">
        <f>IF(ISNA(VLOOKUP(LEFT(A540,3),'6. EMS-Omnia mapping'!$A$5:$G$142,7,FALSE)),"TBD",VLOOKUP(LEFT(A540,3),'6. EMS-Omnia mapping'!$A$5:$G$142,7,FALSE))</f>
        <v>TBD</v>
      </c>
      <c r="H540" s="35"/>
      <c r="I540" s="35" t="str">
        <f>IF(ISNA(VLOOKUP(LEFT($A540,3),'6. EMS-Omnia mapping'!$A$5:$A$142,3,FALSE)),"TBD",VLOOKUP(LEFT($A540,3),'6. EMS-Omnia mapping'!$A$5:$E$142,3,FALSE))</f>
        <v>TBD</v>
      </c>
      <c r="J540" s="35" t="str">
        <f>IF(ISNA(VLOOKUP(LEFT($A540,3),'6. EMS-Omnia mapping'!$A$5:$A$142,5,FALSE)),"TBD",VLOOKUP(LEFT($A540,3),'6. EMS-Omnia mapping'!$A$5:$E$142,5,FALSE))</f>
        <v>TBD</v>
      </c>
      <c r="K540" s="7"/>
      <c r="L540" s="68"/>
    </row>
    <row r="541" spans="1:12">
      <c r="A541" s="68"/>
      <c r="B541" s="69"/>
      <c r="C541" s="69"/>
      <c r="D541" s="69"/>
      <c r="E541" s="68"/>
      <c r="F541" s="82"/>
      <c r="G541" s="9" t="str">
        <f>IF(ISNA(VLOOKUP(LEFT(A541,3),'6. EMS-Omnia mapping'!$A$5:$G$142,7,FALSE)),"TBD",VLOOKUP(LEFT(A541,3),'6. EMS-Omnia mapping'!$A$5:$G$142,7,FALSE))</f>
        <v>TBD</v>
      </c>
      <c r="H541" s="35"/>
      <c r="I541" s="35" t="str">
        <f>IF(ISNA(VLOOKUP(LEFT($A541,3),'6. EMS-Omnia mapping'!$A$5:$A$142,3,FALSE)),"TBD",VLOOKUP(LEFT($A541,3),'6. EMS-Omnia mapping'!$A$5:$E$142,3,FALSE))</f>
        <v>TBD</v>
      </c>
      <c r="J541" s="35" t="str">
        <f>IF(ISNA(VLOOKUP(LEFT($A541,3),'6. EMS-Omnia mapping'!$A$5:$A$142,5,FALSE)),"TBD",VLOOKUP(LEFT($A541,3),'6. EMS-Omnia mapping'!$A$5:$E$142,5,FALSE))</f>
        <v>TBD</v>
      </c>
      <c r="K541" s="7"/>
      <c r="L541" s="68"/>
    </row>
    <row r="542" spans="1:12">
      <c r="A542" s="68"/>
      <c r="B542" s="69"/>
      <c r="C542" s="69"/>
      <c r="D542" s="69"/>
      <c r="E542" s="68"/>
      <c r="F542" s="82"/>
      <c r="G542" s="9" t="str">
        <f>IF(ISNA(VLOOKUP(LEFT(A542,3),'6. EMS-Omnia mapping'!$A$5:$G$142,7,FALSE)),"TBD",VLOOKUP(LEFT(A542,3),'6. EMS-Omnia mapping'!$A$5:$G$142,7,FALSE))</f>
        <v>TBD</v>
      </c>
      <c r="H542" s="35"/>
      <c r="I542" s="35" t="str">
        <f>IF(ISNA(VLOOKUP(LEFT($A542,3),'6. EMS-Omnia mapping'!$A$5:$A$142,3,FALSE)),"TBD",VLOOKUP(LEFT($A542,3),'6. EMS-Omnia mapping'!$A$5:$E$142,3,FALSE))</f>
        <v>TBD</v>
      </c>
      <c r="J542" s="35" t="str">
        <f>IF(ISNA(VLOOKUP(LEFT($A542,3),'6. EMS-Omnia mapping'!$A$5:$A$142,5,FALSE)),"TBD",VLOOKUP(LEFT($A542,3),'6. EMS-Omnia mapping'!$A$5:$E$142,5,FALSE))</f>
        <v>TBD</v>
      </c>
      <c r="K542" s="7"/>
      <c r="L542" s="68"/>
    </row>
    <row r="543" spans="1:12">
      <c r="A543" s="68"/>
      <c r="B543" s="69"/>
      <c r="C543" s="69"/>
      <c r="D543" s="69"/>
      <c r="E543" s="68"/>
      <c r="F543" s="82"/>
      <c r="G543" s="9" t="str">
        <f>IF(ISNA(VLOOKUP(LEFT(A543,3),'6. EMS-Omnia mapping'!$A$5:$G$142,7,FALSE)),"TBD",VLOOKUP(LEFT(A543,3),'6. EMS-Omnia mapping'!$A$5:$G$142,7,FALSE))</f>
        <v>TBD</v>
      </c>
      <c r="H543" s="35"/>
      <c r="I543" s="35" t="str">
        <f>IF(ISNA(VLOOKUP(LEFT($A543,3),'6. EMS-Omnia mapping'!$A$5:$A$142,3,FALSE)),"TBD",VLOOKUP(LEFT($A543,3),'6. EMS-Omnia mapping'!$A$5:$E$142,3,FALSE))</f>
        <v>TBD</v>
      </c>
      <c r="J543" s="35" t="str">
        <f>IF(ISNA(VLOOKUP(LEFT($A543,3),'6. EMS-Omnia mapping'!$A$5:$A$142,5,FALSE)),"TBD",VLOOKUP(LEFT($A543,3),'6. EMS-Omnia mapping'!$A$5:$E$142,5,FALSE))</f>
        <v>TBD</v>
      </c>
      <c r="K543" s="7"/>
      <c r="L543" s="68"/>
    </row>
    <row r="544" spans="1:12">
      <c r="A544" s="68"/>
      <c r="B544" s="69"/>
      <c r="C544" s="69"/>
      <c r="D544" s="69"/>
      <c r="E544" s="68"/>
      <c r="F544" s="82"/>
      <c r="G544" s="9" t="str">
        <f>IF(ISNA(VLOOKUP(LEFT(A544,3),'6. EMS-Omnia mapping'!$A$5:$G$142,7,FALSE)),"TBD",VLOOKUP(LEFT(A544,3),'6. EMS-Omnia mapping'!$A$5:$G$142,7,FALSE))</f>
        <v>TBD</v>
      </c>
      <c r="H544" s="35"/>
      <c r="I544" s="35" t="str">
        <f>IF(ISNA(VLOOKUP(LEFT($A544,3),'6. EMS-Omnia mapping'!$A$5:$A$142,3,FALSE)),"TBD",VLOOKUP(LEFT($A544,3),'6. EMS-Omnia mapping'!$A$5:$E$142,3,FALSE))</f>
        <v>TBD</v>
      </c>
      <c r="J544" s="35" t="str">
        <f>IF(ISNA(VLOOKUP(LEFT($A544,3),'6. EMS-Omnia mapping'!$A$5:$A$142,5,FALSE)),"TBD",VLOOKUP(LEFT($A544,3),'6. EMS-Omnia mapping'!$A$5:$E$142,5,FALSE))</f>
        <v>TBD</v>
      </c>
      <c r="K544" s="7"/>
      <c r="L544" s="68"/>
    </row>
    <row r="545" spans="1:12">
      <c r="A545" s="68"/>
      <c r="B545" s="69"/>
      <c r="C545" s="69"/>
      <c r="D545" s="69"/>
      <c r="E545" s="68"/>
      <c r="F545" s="82"/>
      <c r="G545" s="9" t="str">
        <f>IF(ISNA(VLOOKUP(LEFT(A545,3),'6. EMS-Omnia mapping'!$A$5:$G$142,7,FALSE)),"TBD",VLOOKUP(LEFT(A545,3),'6. EMS-Omnia mapping'!$A$5:$G$142,7,FALSE))</f>
        <v>TBD</v>
      </c>
      <c r="H545" s="35"/>
      <c r="I545" s="35" t="str">
        <f>IF(ISNA(VLOOKUP(LEFT($A545,3),'6. EMS-Omnia mapping'!$A$5:$A$142,3,FALSE)),"TBD",VLOOKUP(LEFT($A545,3),'6. EMS-Omnia mapping'!$A$5:$E$142,3,FALSE))</f>
        <v>TBD</v>
      </c>
      <c r="J545" s="35" t="str">
        <f>IF(ISNA(VLOOKUP(LEFT($A545,3),'6. EMS-Omnia mapping'!$A$5:$A$142,5,FALSE)),"TBD",VLOOKUP(LEFT($A545,3),'6. EMS-Omnia mapping'!$A$5:$E$142,5,FALSE))</f>
        <v>TBD</v>
      </c>
      <c r="K545" s="7"/>
      <c r="L545" s="68"/>
    </row>
    <row r="546" spans="1:12">
      <c r="A546" s="68"/>
      <c r="B546" s="69"/>
      <c r="C546" s="69"/>
      <c r="D546" s="69"/>
      <c r="E546" s="68"/>
      <c r="F546" s="82"/>
      <c r="G546" s="9" t="str">
        <f>IF(ISNA(VLOOKUP(LEFT(A546,3),'6. EMS-Omnia mapping'!$A$5:$G$142,7,FALSE)),"TBD",VLOOKUP(LEFT(A546,3),'6. EMS-Omnia mapping'!$A$5:$G$142,7,FALSE))</f>
        <v>TBD</v>
      </c>
      <c r="H546" s="35"/>
      <c r="I546" s="35" t="str">
        <f>IF(ISNA(VLOOKUP(LEFT($A546,3),'6. EMS-Omnia mapping'!$A$5:$A$142,3,FALSE)),"TBD",VLOOKUP(LEFT($A546,3),'6. EMS-Omnia mapping'!$A$5:$E$142,3,FALSE))</f>
        <v>TBD</v>
      </c>
      <c r="J546" s="35" t="str">
        <f>IF(ISNA(VLOOKUP(LEFT($A546,3),'6. EMS-Omnia mapping'!$A$5:$A$142,5,FALSE)),"TBD",VLOOKUP(LEFT($A546,3),'6. EMS-Omnia mapping'!$A$5:$E$142,5,FALSE))</f>
        <v>TBD</v>
      </c>
      <c r="K546" s="7"/>
      <c r="L546" s="68"/>
    </row>
    <row r="547" spans="1:12">
      <c r="A547" s="68"/>
      <c r="B547" s="69"/>
      <c r="C547" s="69"/>
      <c r="D547" s="69"/>
      <c r="E547" s="68"/>
      <c r="F547" s="82"/>
      <c r="G547" s="9" t="str">
        <f>IF(ISNA(VLOOKUP(LEFT(A547,3),'6. EMS-Omnia mapping'!$A$5:$G$142,7,FALSE)),"TBD",VLOOKUP(LEFT(A547,3),'6. EMS-Omnia mapping'!$A$5:$G$142,7,FALSE))</f>
        <v>TBD</v>
      </c>
      <c r="H547" s="35"/>
      <c r="I547" s="35" t="str">
        <f>IF(ISNA(VLOOKUP(LEFT($A547,3),'6. EMS-Omnia mapping'!$A$5:$A$142,3,FALSE)),"TBD",VLOOKUP(LEFT($A547,3),'6. EMS-Omnia mapping'!$A$5:$E$142,3,FALSE))</f>
        <v>TBD</v>
      </c>
      <c r="J547" s="35" t="str">
        <f>IF(ISNA(VLOOKUP(LEFT($A547,3),'6. EMS-Omnia mapping'!$A$5:$A$142,5,FALSE)),"TBD",VLOOKUP(LEFT($A547,3),'6. EMS-Omnia mapping'!$A$5:$E$142,5,FALSE))</f>
        <v>TBD</v>
      </c>
      <c r="K547" s="7"/>
      <c r="L547" s="68"/>
    </row>
    <row r="548" spans="1:12">
      <c r="A548" s="68"/>
      <c r="B548" s="69"/>
      <c r="C548" s="69"/>
      <c r="D548" s="69"/>
      <c r="E548" s="68"/>
      <c r="F548" s="82"/>
      <c r="G548" s="9" t="str">
        <f>IF(ISNA(VLOOKUP(LEFT(A548,3),'6. EMS-Omnia mapping'!$A$5:$G$142,7,FALSE)),"TBD",VLOOKUP(LEFT(A548,3),'6. EMS-Omnia mapping'!$A$5:$G$142,7,FALSE))</f>
        <v>TBD</v>
      </c>
      <c r="H548" s="35"/>
      <c r="I548" s="35" t="str">
        <f>IF(ISNA(VLOOKUP(LEFT($A548,3),'6. EMS-Omnia mapping'!$A$5:$A$142,3,FALSE)),"TBD",VLOOKUP(LEFT($A548,3),'6. EMS-Omnia mapping'!$A$5:$E$142,3,FALSE))</f>
        <v>TBD</v>
      </c>
      <c r="J548" s="35" t="str">
        <f>IF(ISNA(VLOOKUP(LEFT($A548,3),'6. EMS-Omnia mapping'!$A$5:$A$142,5,FALSE)),"TBD",VLOOKUP(LEFT($A548,3),'6. EMS-Omnia mapping'!$A$5:$E$142,5,FALSE))</f>
        <v>TBD</v>
      </c>
      <c r="K548" s="7"/>
      <c r="L548" s="68"/>
    </row>
    <row r="549" spans="1:12">
      <c r="A549" s="68"/>
      <c r="B549" s="69"/>
      <c r="C549" s="69"/>
      <c r="D549" s="69"/>
      <c r="E549" s="68"/>
      <c r="F549" s="82"/>
      <c r="G549" s="9" t="str">
        <f>IF(ISNA(VLOOKUP(LEFT(A549,3),'6. EMS-Omnia mapping'!$A$5:$G$142,7,FALSE)),"TBD",VLOOKUP(LEFT(A549,3),'6. EMS-Omnia mapping'!$A$5:$G$142,7,FALSE))</f>
        <v>TBD</v>
      </c>
      <c r="H549" s="35"/>
      <c r="I549" s="35" t="str">
        <f>IF(ISNA(VLOOKUP(LEFT($A549,3),'6. EMS-Omnia mapping'!$A$5:$A$142,3,FALSE)),"TBD",VLOOKUP(LEFT($A549,3),'6. EMS-Omnia mapping'!$A$5:$E$142,3,FALSE))</f>
        <v>TBD</v>
      </c>
      <c r="J549" s="35" t="str">
        <f>IF(ISNA(VLOOKUP(LEFT($A549,3),'6. EMS-Omnia mapping'!$A$5:$A$142,5,FALSE)),"TBD",VLOOKUP(LEFT($A549,3),'6. EMS-Omnia mapping'!$A$5:$E$142,5,FALSE))</f>
        <v>TBD</v>
      </c>
      <c r="K549" s="7"/>
      <c r="L549" s="68"/>
    </row>
    <row r="550" spans="1:12">
      <c r="A550" s="68"/>
      <c r="B550" s="69"/>
      <c r="C550" s="69"/>
      <c r="D550" s="69"/>
      <c r="E550" s="68"/>
      <c r="F550" s="82"/>
      <c r="G550" s="9" t="str">
        <f>IF(ISNA(VLOOKUP(LEFT(A550,3),'6. EMS-Omnia mapping'!$A$5:$G$142,7,FALSE)),"TBD",VLOOKUP(LEFT(A550,3),'6. EMS-Omnia mapping'!$A$5:$G$142,7,FALSE))</f>
        <v>TBD</v>
      </c>
      <c r="H550" s="35"/>
      <c r="I550" s="35" t="str">
        <f>IF(ISNA(VLOOKUP(LEFT($A550,3),'6. EMS-Omnia mapping'!$A$5:$A$142,3,FALSE)),"TBD",VLOOKUP(LEFT($A550,3),'6. EMS-Omnia mapping'!$A$5:$E$142,3,FALSE))</f>
        <v>TBD</v>
      </c>
      <c r="J550" s="35" t="str">
        <f>IF(ISNA(VLOOKUP(LEFT($A550,3),'6. EMS-Omnia mapping'!$A$5:$A$142,5,FALSE)),"TBD",VLOOKUP(LEFT($A550,3),'6. EMS-Omnia mapping'!$A$5:$E$142,5,FALSE))</f>
        <v>TBD</v>
      </c>
      <c r="K550" s="7"/>
      <c r="L550" s="68"/>
    </row>
    <row r="551" spans="1:12">
      <c r="A551" s="68"/>
      <c r="B551" s="69"/>
      <c r="C551" s="69"/>
      <c r="D551" s="69"/>
      <c r="E551" s="68"/>
      <c r="F551" s="82"/>
      <c r="G551" s="9" t="str">
        <f>IF(ISNA(VLOOKUP(LEFT(A551,3),'6. EMS-Omnia mapping'!$A$5:$G$142,7,FALSE)),"TBD",VLOOKUP(LEFT(A551,3),'6. EMS-Omnia mapping'!$A$5:$G$142,7,FALSE))</f>
        <v>TBD</v>
      </c>
      <c r="H551" s="35"/>
      <c r="I551" s="35" t="str">
        <f>IF(ISNA(VLOOKUP(LEFT($A551,3),'6. EMS-Omnia mapping'!$A$5:$A$142,3,FALSE)),"TBD",VLOOKUP(LEFT($A551,3),'6. EMS-Omnia mapping'!$A$5:$E$142,3,FALSE))</f>
        <v>TBD</v>
      </c>
      <c r="J551" s="35" t="str">
        <f>IF(ISNA(VLOOKUP(LEFT($A551,3),'6. EMS-Omnia mapping'!$A$5:$A$142,5,FALSE)),"TBD",VLOOKUP(LEFT($A551,3),'6. EMS-Omnia mapping'!$A$5:$E$142,5,FALSE))</f>
        <v>TBD</v>
      </c>
      <c r="K551" s="7"/>
      <c r="L551" s="68"/>
    </row>
    <row r="552" spans="1:12">
      <c r="A552" s="68"/>
      <c r="B552" s="69"/>
      <c r="C552" s="69"/>
      <c r="D552" s="69"/>
      <c r="E552" s="68"/>
      <c r="F552" s="82"/>
      <c r="G552" s="9" t="str">
        <f>IF(ISNA(VLOOKUP(LEFT(A552,3),'6. EMS-Omnia mapping'!$A$5:$G$142,7,FALSE)),"TBD",VLOOKUP(LEFT(A552,3),'6. EMS-Omnia mapping'!$A$5:$G$142,7,FALSE))</f>
        <v>TBD</v>
      </c>
      <c r="H552" s="35"/>
      <c r="I552" s="35" t="str">
        <f>IF(ISNA(VLOOKUP(LEFT($A552,3),'6. EMS-Omnia mapping'!$A$5:$A$142,3,FALSE)),"TBD",VLOOKUP(LEFT($A552,3),'6. EMS-Omnia mapping'!$A$5:$E$142,3,FALSE))</f>
        <v>TBD</v>
      </c>
      <c r="J552" s="35" t="str">
        <f>IF(ISNA(VLOOKUP(LEFT($A552,3),'6. EMS-Omnia mapping'!$A$5:$A$142,5,FALSE)),"TBD",VLOOKUP(LEFT($A552,3),'6. EMS-Omnia mapping'!$A$5:$E$142,5,FALSE))</f>
        <v>TBD</v>
      </c>
      <c r="K552" s="7"/>
      <c r="L552" s="68"/>
    </row>
    <row r="553" spans="1:12">
      <c r="A553" s="68"/>
      <c r="B553" s="69"/>
      <c r="C553" s="69"/>
      <c r="D553" s="69"/>
      <c r="E553" s="68"/>
      <c r="F553" s="82"/>
      <c r="G553" s="9" t="str">
        <f>IF(ISNA(VLOOKUP(LEFT(A553,3),'6. EMS-Omnia mapping'!$A$5:$G$142,7,FALSE)),"TBD",VLOOKUP(LEFT(A553,3),'6. EMS-Omnia mapping'!$A$5:$G$142,7,FALSE))</f>
        <v>TBD</v>
      </c>
      <c r="H553" s="35"/>
      <c r="I553" s="35" t="str">
        <f>IF(ISNA(VLOOKUP(LEFT($A553,3),'6. EMS-Omnia mapping'!$A$5:$A$142,3,FALSE)),"TBD",VLOOKUP(LEFT($A553,3),'6. EMS-Omnia mapping'!$A$5:$E$142,3,FALSE))</f>
        <v>TBD</v>
      </c>
      <c r="J553" s="35" t="str">
        <f>IF(ISNA(VLOOKUP(LEFT($A553,3),'6. EMS-Omnia mapping'!$A$5:$A$142,5,FALSE)),"TBD",VLOOKUP(LEFT($A553,3),'6. EMS-Omnia mapping'!$A$5:$E$142,5,FALSE))</f>
        <v>TBD</v>
      </c>
      <c r="K553" s="7"/>
      <c r="L553" s="68"/>
    </row>
    <row r="554" spans="1:12">
      <c r="A554" s="68"/>
      <c r="B554" s="69"/>
      <c r="C554" s="69"/>
      <c r="D554" s="69"/>
      <c r="E554" s="68"/>
      <c r="F554" s="82"/>
      <c r="G554" s="9" t="str">
        <f>IF(ISNA(VLOOKUP(LEFT(A554,3),'6. EMS-Omnia mapping'!$A$5:$G$142,7,FALSE)),"TBD",VLOOKUP(LEFT(A554,3),'6. EMS-Omnia mapping'!$A$5:$G$142,7,FALSE))</f>
        <v>TBD</v>
      </c>
      <c r="H554" s="35"/>
      <c r="I554" s="35" t="str">
        <f>IF(ISNA(VLOOKUP(LEFT($A554,3),'6. EMS-Omnia mapping'!$A$5:$A$142,3,FALSE)),"TBD",VLOOKUP(LEFT($A554,3),'6. EMS-Omnia mapping'!$A$5:$E$142,3,FALSE))</f>
        <v>TBD</v>
      </c>
      <c r="J554" s="35" t="str">
        <f>IF(ISNA(VLOOKUP(LEFT($A554,3),'6. EMS-Omnia mapping'!$A$5:$A$142,5,FALSE)),"TBD",VLOOKUP(LEFT($A554,3),'6. EMS-Omnia mapping'!$A$5:$E$142,5,FALSE))</f>
        <v>TBD</v>
      </c>
      <c r="K554" s="7"/>
      <c r="L554" s="68"/>
    </row>
    <row r="555" spans="1:12">
      <c r="A555" s="68"/>
      <c r="B555" s="69"/>
      <c r="C555" s="69"/>
      <c r="D555" s="69"/>
      <c r="E555" s="68"/>
      <c r="F555" s="82"/>
      <c r="G555" s="9" t="str">
        <f>IF(ISNA(VLOOKUP(LEFT(A555,3),'6. EMS-Omnia mapping'!$A$5:$G$142,7,FALSE)),"TBD",VLOOKUP(LEFT(A555,3),'6. EMS-Omnia mapping'!$A$5:$G$142,7,FALSE))</f>
        <v>TBD</v>
      </c>
      <c r="H555" s="35"/>
      <c r="I555" s="35" t="str">
        <f>IF(ISNA(VLOOKUP(LEFT($A555,3),'6. EMS-Omnia mapping'!$A$5:$A$142,3,FALSE)),"TBD",VLOOKUP(LEFT($A555,3),'6. EMS-Omnia mapping'!$A$5:$E$142,3,FALSE))</f>
        <v>TBD</v>
      </c>
      <c r="J555" s="35" t="str">
        <f>IF(ISNA(VLOOKUP(LEFT($A555,3),'6. EMS-Omnia mapping'!$A$5:$A$142,5,FALSE)),"TBD",VLOOKUP(LEFT($A555,3),'6. EMS-Omnia mapping'!$A$5:$E$142,5,FALSE))</f>
        <v>TBD</v>
      </c>
      <c r="K555" s="7"/>
      <c r="L555" s="68"/>
    </row>
    <row r="556" spans="1:12">
      <c r="A556" s="68"/>
      <c r="B556" s="69"/>
      <c r="C556" s="69"/>
      <c r="D556" s="69"/>
      <c r="E556" s="68"/>
      <c r="F556" s="82"/>
      <c r="G556" s="9" t="str">
        <f>IF(ISNA(VLOOKUP(LEFT(A556,3),'6. EMS-Omnia mapping'!$A$5:$G$142,7,FALSE)),"TBD",VLOOKUP(LEFT(A556,3),'6. EMS-Omnia mapping'!$A$5:$G$142,7,FALSE))</f>
        <v>TBD</v>
      </c>
      <c r="H556" s="35"/>
      <c r="I556" s="35" t="str">
        <f>IF(ISNA(VLOOKUP(LEFT($A556,3),'6. EMS-Omnia mapping'!$A$5:$A$142,3,FALSE)),"TBD",VLOOKUP(LEFT($A556,3),'6. EMS-Omnia mapping'!$A$5:$E$142,3,FALSE))</f>
        <v>TBD</v>
      </c>
      <c r="J556" s="35" t="str">
        <f>IF(ISNA(VLOOKUP(LEFT($A556,3),'6. EMS-Omnia mapping'!$A$5:$A$142,5,FALSE)),"TBD",VLOOKUP(LEFT($A556,3),'6. EMS-Omnia mapping'!$A$5:$E$142,5,FALSE))</f>
        <v>TBD</v>
      </c>
      <c r="K556" s="7"/>
      <c r="L556" s="68"/>
    </row>
    <row r="557" spans="1:12">
      <c r="A557" s="68"/>
      <c r="B557" s="69"/>
      <c r="C557" s="69"/>
      <c r="D557" s="69"/>
      <c r="E557" s="68"/>
      <c r="F557" s="82"/>
      <c r="G557" s="9" t="str">
        <f>IF(ISNA(VLOOKUP(LEFT(A557,3),'6. EMS-Omnia mapping'!$A$5:$G$142,7,FALSE)),"TBD",VLOOKUP(LEFT(A557,3),'6. EMS-Omnia mapping'!$A$5:$G$142,7,FALSE))</f>
        <v>TBD</v>
      </c>
      <c r="H557" s="35"/>
      <c r="I557" s="35" t="str">
        <f>IF(ISNA(VLOOKUP(LEFT($A557,3),'6. EMS-Omnia mapping'!$A$5:$A$142,3,FALSE)),"TBD",VLOOKUP(LEFT($A557,3),'6. EMS-Omnia mapping'!$A$5:$E$142,3,FALSE))</f>
        <v>TBD</v>
      </c>
      <c r="J557" s="35" t="str">
        <f>IF(ISNA(VLOOKUP(LEFT($A557,3),'6. EMS-Omnia mapping'!$A$5:$A$142,5,FALSE)),"TBD",VLOOKUP(LEFT($A557,3),'6. EMS-Omnia mapping'!$A$5:$E$142,5,FALSE))</f>
        <v>TBD</v>
      </c>
      <c r="K557" s="7"/>
      <c r="L557" s="68"/>
    </row>
    <row r="558" spans="1:12">
      <c r="A558" s="68"/>
      <c r="B558" s="69"/>
      <c r="C558" s="69"/>
      <c r="D558" s="69"/>
      <c r="E558" s="68"/>
      <c r="F558" s="82"/>
      <c r="G558" s="9" t="str">
        <f>IF(ISNA(VLOOKUP(LEFT(A558,3),'6. EMS-Omnia mapping'!$A$5:$G$142,7,FALSE)),"TBD",VLOOKUP(LEFT(A558,3),'6. EMS-Omnia mapping'!$A$5:$G$142,7,FALSE))</f>
        <v>TBD</v>
      </c>
      <c r="H558" s="35"/>
      <c r="I558" s="35" t="str">
        <f>IF(ISNA(VLOOKUP(LEFT($A558,3),'6. EMS-Omnia mapping'!$A$5:$A$142,3,FALSE)),"TBD",VLOOKUP(LEFT($A558,3),'6. EMS-Omnia mapping'!$A$5:$E$142,3,FALSE))</f>
        <v>TBD</v>
      </c>
      <c r="J558" s="35" t="str">
        <f>IF(ISNA(VLOOKUP(LEFT($A558,3),'6. EMS-Omnia mapping'!$A$5:$A$142,5,FALSE)),"TBD",VLOOKUP(LEFT($A558,3),'6. EMS-Omnia mapping'!$A$5:$E$142,5,FALSE))</f>
        <v>TBD</v>
      </c>
      <c r="K558" s="7"/>
      <c r="L558" s="68"/>
    </row>
    <row r="559" spans="1:12">
      <c r="A559" s="68"/>
      <c r="B559" s="69"/>
      <c r="C559" s="69"/>
      <c r="D559" s="69"/>
      <c r="E559" s="68"/>
      <c r="F559" s="82"/>
      <c r="G559" s="9" t="str">
        <f>IF(ISNA(VLOOKUP(LEFT(A559,3),'6. EMS-Omnia mapping'!$A$5:$G$142,7,FALSE)),"TBD",VLOOKUP(LEFT(A559,3),'6. EMS-Omnia mapping'!$A$5:$G$142,7,FALSE))</f>
        <v>TBD</v>
      </c>
      <c r="H559" s="35"/>
      <c r="I559" s="35" t="str">
        <f>IF(ISNA(VLOOKUP(LEFT($A559,3),'6. EMS-Omnia mapping'!$A$5:$A$142,3,FALSE)),"TBD",VLOOKUP(LEFT($A559,3),'6. EMS-Omnia mapping'!$A$5:$E$142,3,FALSE))</f>
        <v>TBD</v>
      </c>
      <c r="J559" s="35" t="str">
        <f>IF(ISNA(VLOOKUP(LEFT($A559,3),'6. EMS-Omnia mapping'!$A$5:$A$142,5,FALSE)),"TBD",VLOOKUP(LEFT($A559,3),'6. EMS-Omnia mapping'!$A$5:$E$142,5,FALSE))</f>
        <v>TBD</v>
      </c>
      <c r="K559" s="7"/>
      <c r="L559" s="68"/>
    </row>
    <row r="560" spans="1:12">
      <c r="A560" s="68"/>
      <c r="B560" s="69"/>
      <c r="C560" s="69"/>
      <c r="D560" s="69"/>
      <c r="E560" s="68"/>
      <c r="F560" s="82"/>
      <c r="G560" s="9" t="str">
        <f>IF(ISNA(VLOOKUP(LEFT(A560,3),'6. EMS-Omnia mapping'!$A$5:$G$142,7,FALSE)),"TBD",VLOOKUP(LEFT(A560,3),'6. EMS-Omnia mapping'!$A$5:$G$142,7,FALSE))</f>
        <v>TBD</v>
      </c>
      <c r="H560" s="35"/>
      <c r="I560" s="35" t="str">
        <f>IF(ISNA(VLOOKUP(LEFT($A560,3),'6. EMS-Omnia mapping'!$A$5:$A$142,3,FALSE)),"TBD",VLOOKUP(LEFT($A560,3),'6. EMS-Omnia mapping'!$A$5:$E$142,3,FALSE))</f>
        <v>TBD</v>
      </c>
      <c r="J560" s="35" t="str">
        <f>IF(ISNA(VLOOKUP(LEFT($A560,3),'6. EMS-Omnia mapping'!$A$5:$A$142,5,FALSE)),"TBD",VLOOKUP(LEFT($A560,3),'6. EMS-Omnia mapping'!$A$5:$E$142,5,FALSE))</f>
        <v>TBD</v>
      </c>
      <c r="K560" s="7"/>
      <c r="L560" s="68"/>
    </row>
    <row r="561" spans="1:12">
      <c r="A561" s="68"/>
      <c r="B561" s="69"/>
      <c r="C561" s="69"/>
      <c r="D561" s="69"/>
      <c r="E561" s="68"/>
      <c r="F561" s="82"/>
      <c r="G561" s="9" t="str">
        <f>IF(ISNA(VLOOKUP(LEFT(A561,3),'6. EMS-Omnia mapping'!$A$5:$G$142,7,FALSE)),"TBD",VLOOKUP(LEFT(A561,3),'6. EMS-Omnia mapping'!$A$5:$G$142,7,FALSE))</f>
        <v>TBD</v>
      </c>
      <c r="H561" s="35"/>
      <c r="I561" s="35" t="str">
        <f>IF(ISNA(VLOOKUP(LEFT($A561,3),'6. EMS-Omnia mapping'!$A$5:$A$142,3,FALSE)),"TBD",VLOOKUP(LEFT($A561,3),'6. EMS-Omnia mapping'!$A$5:$E$142,3,FALSE))</f>
        <v>TBD</v>
      </c>
      <c r="J561" s="35" t="str">
        <f>IF(ISNA(VLOOKUP(LEFT($A561,3),'6. EMS-Omnia mapping'!$A$5:$A$142,5,FALSE)),"TBD",VLOOKUP(LEFT($A561,3),'6. EMS-Omnia mapping'!$A$5:$E$142,5,FALSE))</f>
        <v>TBD</v>
      </c>
      <c r="K561" s="7"/>
      <c r="L561" s="68"/>
    </row>
    <row r="562" spans="1:12">
      <c r="A562" s="68"/>
      <c r="B562" s="69"/>
      <c r="C562" s="69"/>
      <c r="D562" s="69"/>
      <c r="E562" s="68"/>
      <c r="F562" s="82"/>
      <c r="G562" s="9" t="str">
        <f>IF(ISNA(VLOOKUP(LEFT(A562,3),'6. EMS-Omnia mapping'!$A$5:$G$142,7,FALSE)),"TBD",VLOOKUP(LEFT(A562,3),'6. EMS-Omnia mapping'!$A$5:$G$142,7,FALSE))</f>
        <v>TBD</v>
      </c>
      <c r="H562" s="35"/>
      <c r="I562" s="35" t="str">
        <f>IF(ISNA(VLOOKUP(LEFT($A562,3),'6. EMS-Omnia mapping'!$A$5:$A$142,3,FALSE)),"TBD",VLOOKUP(LEFT($A562,3),'6. EMS-Omnia mapping'!$A$5:$E$142,3,FALSE))</f>
        <v>TBD</v>
      </c>
      <c r="J562" s="35" t="str">
        <f>IF(ISNA(VLOOKUP(LEFT($A562,3),'6. EMS-Omnia mapping'!$A$5:$A$142,5,FALSE)),"TBD",VLOOKUP(LEFT($A562,3),'6. EMS-Omnia mapping'!$A$5:$E$142,5,FALSE))</f>
        <v>TBD</v>
      </c>
      <c r="K562" s="7"/>
      <c r="L562" s="68"/>
    </row>
    <row r="563" spans="1:12">
      <c r="A563" s="68"/>
      <c r="B563" s="69"/>
      <c r="C563" s="69"/>
      <c r="D563" s="69"/>
      <c r="E563" s="68"/>
      <c r="F563" s="82"/>
      <c r="G563" s="9" t="str">
        <f>IF(ISNA(VLOOKUP(LEFT(A563,3),'6. EMS-Omnia mapping'!$A$5:$G$142,7,FALSE)),"TBD",VLOOKUP(LEFT(A563,3),'6. EMS-Omnia mapping'!$A$5:$G$142,7,FALSE))</f>
        <v>TBD</v>
      </c>
      <c r="H563" s="35"/>
      <c r="I563" s="35" t="str">
        <f>IF(ISNA(VLOOKUP(LEFT($A563,3),'6. EMS-Omnia mapping'!$A$5:$A$142,3,FALSE)),"TBD",VLOOKUP(LEFT($A563,3),'6. EMS-Omnia mapping'!$A$5:$E$142,3,FALSE))</f>
        <v>TBD</v>
      </c>
      <c r="J563" s="35" t="str">
        <f>IF(ISNA(VLOOKUP(LEFT($A563,3),'6. EMS-Omnia mapping'!$A$5:$A$142,5,FALSE)),"TBD",VLOOKUP(LEFT($A563,3),'6. EMS-Omnia mapping'!$A$5:$E$142,5,FALSE))</f>
        <v>TBD</v>
      </c>
      <c r="K563" s="7"/>
      <c r="L563" s="68"/>
    </row>
    <row r="564" spans="1:12">
      <c r="A564" s="68"/>
      <c r="B564" s="69"/>
      <c r="C564" s="69"/>
      <c r="D564" s="69"/>
      <c r="E564" s="68"/>
      <c r="F564" s="82"/>
      <c r="G564" s="9" t="str">
        <f>IF(ISNA(VLOOKUP(LEFT(A564,3),'6. EMS-Omnia mapping'!$A$5:$G$142,7,FALSE)),"TBD",VLOOKUP(LEFT(A564,3),'6. EMS-Omnia mapping'!$A$5:$G$142,7,FALSE))</f>
        <v>TBD</v>
      </c>
      <c r="H564" s="35"/>
      <c r="I564" s="35" t="str">
        <f>IF(ISNA(VLOOKUP(LEFT($A564,3),'6. EMS-Omnia mapping'!$A$5:$A$142,3,FALSE)),"TBD",VLOOKUP(LEFT($A564,3),'6. EMS-Omnia mapping'!$A$5:$E$142,3,FALSE))</f>
        <v>TBD</v>
      </c>
      <c r="J564" s="35" t="str">
        <f>IF(ISNA(VLOOKUP(LEFT($A564,3),'6. EMS-Omnia mapping'!$A$5:$A$142,5,FALSE)),"TBD",VLOOKUP(LEFT($A564,3),'6. EMS-Omnia mapping'!$A$5:$E$142,5,FALSE))</f>
        <v>TBD</v>
      </c>
      <c r="K564" s="7"/>
      <c r="L564" s="68"/>
    </row>
    <row r="565" spans="1:12">
      <c r="A565" s="68"/>
      <c r="B565" s="69"/>
      <c r="C565" s="69"/>
      <c r="D565" s="69"/>
      <c r="E565" s="68"/>
      <c r="F565" s="82"/>
      <c r="G565" s="9" t="str">
        <f>IF(ISNA(VLOOKUP(LEFT(A565,3),'6. EMS-Omnia mapping'!$A$5:$G$142,7,FALSE)),"TBD",VLOOKUP(LEFT(A565,3),'6. EMS-Omnia mapping'!$A$5:$G$142,7,FALSE))</f>
        <v>TBD</v>
      </c>
      <c r="H565" s="35"/>
      <c r="I565" s="35" t="str">
        <f>IF(ISNA(VLOOKUP(LEFT($A565,3),'6. EMS-Omnia mapping'!$A$5:$A$142,3,FALSE)),"TBD",VLOOKUP(LEFT($A565,3),'6. EMS-Omnia mapping'!$A$5:$E$142,3,FALSE))</f>
        <v>TBD</v>
      </c>
      <c r="J565" s="35" t="str">
        <f>IF(ISNA(VLOOKUP(LEFT($A565,3),'6. EMS-Omnia mapping'!$A$5:$A$142,5,FALSE)),"TBD",VLOOKUP(LEFT($A565,3),'6. EMS-Omnia mapping'!$A$5:$E$142,5,FALSE))</f>
        <v>TBD</v>
      </c>
      <c r="K565" s="7"/>
      <c r="L565" s="68"/>
    </row>
    <row r="566" spans="1:12">
      <c r="A566" s="68"/>
      <c r="B566" s="69"/>
      <c r="C566" s="69"/>
      <c r="D566" s="69"/>
      <c r="E566" s="68"/>
      <c r="F566" s="82"/>
      <c r="G566" s="9" t="str">
        <f>IF(ISNA(VLOOKUP(LEFT(A566,3),'6. EMS-Omnia mapping'!$A$5:$G$142,7,FALSE)),"TBD",VLOOKUP(LEFT(A566,3),'6. EMS-Omnia mapping'!$A$5:$G$142,7,FALSE))</f>
        <v>TBD</v>
      </c>
      <c r="H566" s="35"/>
      <c r="I566" s="35" t="str">
        <f>IF(ISNA(VLOOKUP(LEFT($A566,3),'6. EMS-Omnia mapping'!$A$5:$A$142,3,FALSE)),"TBD",VLOOKUP(LEFT($A566,3),'6. EMS-Omnia mapping'!$A$5:$E$142,3,FALSE))</f>
        <v>TBD</v>
      </c>
      <c r="J566" s="35" t="str">
        <f>IF(ISNA(VLOOKUP(LEFT($A566,3),'6. EMS-Omnia mapping'!$A$5:$A$142,5,FALSE)),"TBD",VLOOKUP(LEFT($A566,3),'6. EMS-Omnia mapping'!$A$5:$E$142,5,FALSE))</f>
        <v>TBD</v>
      </c>
      <c r="K566" s="7"/>
      <c r="L566" s="68"/>
    </row>
    <row r="567" spans="1:12">
      <c r="A567" s="68"/>
      <c r="B567" s="69"/>
      <c r="C567" s="69"/>
      <c r="D567" s="69"/>
      <c r="E567" s="68"/>
      <c r="F567" s="82"/>
      <c r="G567" s="9" t="str">
        <f>IF(ISNA(VLOOKUP(LEFT(A567,3),'6. EMS-Omnia mapping'!$A$5:$G$142,7,FALSE)),"TBD",VLOOKUP(LEFT(A567,3),'6. EMS-Omnia mapping'!$A$5:$G$142,7,FALSE))</f>
        <v>TBD</v>
      </c>
      <c r="H567" s="35"/>
      <c r="I567" s="35" t="str">
        <f>IF(ISNA(VLOOKUP(LEFT($A567,3),'6. EMS-Omnia mapping'!$A$5:$A$142,3,FALSE)),"TBD",VLOOKUP(LEFT($A567,3),'6. EMS-Omnia mapping'!$A$5:$E$142,3,FALSE))</f>
        <v>TBD</v>
      </c>
      <c r="J567" s="35" t="str">
        <f>IF(ISNA(VLOOKUP(LEFT($A567,3),'6. EMS-Omnia mapping'!$A$5:$A$142,5,FALSE)),"TBD",VLOOKUP(LEFT($A567,3),'6. EMS-Omnia mapping'!$A$5:$E$142,5,FALSE))</f>
        <v>TBD</v>
      </c>
      <c r="K567" s="7"/>
      <c r="L567" s="68"/>
    </row>
    <row r="568" spans="1:12">
      <c r="A568" s="68"/>
      <c r="B568" s="69"/>
      <c r="C568" s="69"/>
      <c r="D568" s="69"/>
      <c r="E568" s="68"/>
      <c r="F568" s="82"/>
      <c r="G568" s="9" t="str">
        <f>IF(ISNA(VLOOKUP(LEFT(A568,3),'6. EMS-Omnia mapping'!$A$5:$G$142,7,FALSE)),"TBD",VLOOKUP(LEFT(A568,3),'6. EMS-Omnia mapping'!$A$5:$G$142,7,FALSE))</f>
        <v>TBD</v>
      </c>
      <c r="H568" s="35"/>
      <c r="I568" s="35" t="str">
        <f>IF(ISNA(VLOOKUP(LEFT($A568,3),'6. EMS-Omnia mapping'!$A$5:$A$142,3,FALSE)),"TBD",VLOOKUP(LEFT($A568,3),'6. EMS-Omnia mapping'!$A$5:$E$142,3,FALSE))</f>
        <v>TBD</v>
      </c>
      <c r="J568" s="35" t="str">
        <f>IF(ISNA(VLOOKUP(LEFT($A568,3),'6. EMS-Omnia mapping'!$A$5:$A$142,5,FALSE)),"TBD",VLOOKUP(LEFT($A568,3),'6. EMS-Omnia mapping'!$A$5:$E$142,5,FALSE))</f>
        <v>TBD</v>
      </c>
      <c r="K568" s="7"/>
      <c r="L568" s="68"/>
    </row>
    <row r="569" spans="1:12">
      <c r="A569" s="68"/>
      <c r="B569" s="69"/>
      <c r="C569" s="69"/>
      <c r="D569" s="69"/>
      <c r="E569" s="68"/>
      <c r="F569" s="82"/>
      <c r="G569" s="9" t="str">
        <f>IF(ISNA(VLOOKUP(LEFT(A569,3),'6. EMS-Omnia mapping'!$A$5:$G$142,7,FALSE)),"TBD",VLOOKUP(LEFT(A569,3),'6. EMS-Omnia mapping'!$A$5:$G$142,7,FALSE))</f>
        <v>TBD</v>
      </c>
      <c r="H569" s="35"/>
      <c r="I569" s="35" t="str">
        <f>IF(ISNA(VLOOKUP(LEFT($A569,3),'6. EMS-Omnia mapping'!$A$5:$A$142,3,FALSE)),"TBD",VLOOKUP(LEFT($A569,3),'6. EMS-Omnia mapping'!$A$5:$E$142,3,FALSE))</f>
        <v>TBD</v>
      </c>
      <c r="J569" s="35" t="str">
        <f>IF(ISNA(VLOOKUP(LEFT($A569,3),'6. EMS-Omnia mapping'!$A$5:$A$142,5,FALSE)),"TBD",VLOOKUP(LEFT($A569,3),'6. EMS-Omnia mapping'!$A$5:$E$142,5,FALSE))</f>
        <v>TBD</v>
      </c>
      <c r="K569" s="7"/>
      <c r="L569" s="68"/>
    </row>
    <row r="570" spans="1:12">
      <c r="A570" s="68"/>
      <c r="B570" s="69"/>
      <c r="C570" s="69"/>
      <c r="D570" s="69"/>
      <c r="E570" s="68"/>
      <c r="F570" s="82"/>
      <c r="G570" s="9" t="str">
        <f>IF(ISNA(VLOOKUP(LEFT(A570,3),'6. EMS-Omnia mapping'!$A$5:$G$142,7,FALSE)),"TBD",VLOOKUP(LEFT(A570,3),'6. EMS-Omnia mapping'!$A$5:$G$142,7,FALSE))</f>
        <v>TBD</v>
      </c>
      <c r="H570" s="35"/>
      <c r="I570" s="35" t="str">
        <f>IF(ISNA(VLOOKUP(LEFT($A570,3),'6. EMS-Omnia mapping'!$A$5:$A$142,3,FALSE)),"TBD",VLOOKUP(LEFT($A570,3),'6. EMS-Omnia mapping'!$A$5:$E$142,3,FALSE))</f>
        <v>TBD</v>
      </c>
      <c r="J570" s="35" t="str">
        <f>IF(ISNA(VLOOKUP(LEFT($A570,3),'6. EMS-Omnia mapping'!$A$5:$A$142,5,FALSE)),"TBD",VLOOKUP(LEFT($A570,3),'6. EMS-Omnia mapping'!$A$5:$E$142,5,FALSE))</f>
        <v>TBD</v>
      </c>
      <c r="K570" s="7"/>
      <c r="L570" s="68"/>
    </row>
    <row r="571" spans="1:12">
      <c r="A571" s="68"/>
      <c r="B571" s="69"/>
      <c r="C571" s="69"/>
      <c r="D571" s="69"/>
      <c r="E571" s="68"/>
      <c r="F571" s="82"/>
      <c r="G571" s="9" t="str">
        <f>IF(ISNA(VLOOKUP(LEFT(A571,3),'6. EMS-Omnia mapping'!$A$5:$G$142,7,FALSE)),"TBD",VLOOKUP(LEFT(A571,3),'6. EMS-Omnia mapping'!$A$5:$G$142,7,FALSE))</f>
        <v>TBD</v>
      </c>
      <c r="H571" s="35"/>
      <c r="I571" s="35" t="str">
        <f>IF(ISNA(VLOOKUP(LEFT($A571,3),'6. EMS-Omnia mapping'!$A$5:$A$142,3,FALSE)),"TBD",VLOOKUP(LEFT($A571,3),'6. EMS-Omnia mapping'!$A$5:$E$142,3,FALSE))</f>
        <v>TBD</v>
      </c>
      <c r="J571" s="35" t="str">
        <f>IF(ISNA(VLOOKUP(LEFT($A571,3),'6. EMS-Omnia mapping'!$A$5:$A$142,5,FALSE)),"TBD",VLOOKUP(LEFT($A571,3),'6. EMS-Omnia mapping'!$A$5:$E$142,5,FALSE))</f>
        <v>TBD</v>
      </c>
      <c r="K571" s="7"/>
      <c r="L571" s="68"/>
    </row>
    <row r="572" spans="1:12">
      <c r="A572" s="68"/>
      <c r="B572" s="69"/>
      <c r="C572" s="69"/>
      <c r="D572" s="69"/>
      <c r="E572" s="68"/>
      <c r="F572" s="82"/>
      <c r="G572" s="9" t="str">
        <f>IF(ISNA(VLOOKUP(LEFT(A572,3),'6. EMS-Omnia mapping'!$A$5:$G$142,7,FALSE)),"TBD",VLOOKUP(LEFT(A572,3),'6. EMS-Omnia mapping'!$A$5:$G$142,7,FALSE))</f>
        <v>TBD</v>
      </c>
      <c r="H572" s="35"/>
      <c r="I572" s="35" t="str">
        <f>IF(ISNA(VLOOKUP(LEFT($A572,3),'6. EMS-Omnia mapping'!$A$5:$A$142,3,FALSE)),"TBD",VLOOKUP(LEFT($A572,3),'6. EMS-Omnia mapping'!$A$5:$E$142,3,FALSE))</f>
        <v>TBD</v>
      </c>
      <c r="J572" s="35" t="str">
        <f>IF(ISNA(VLOOKUP(LEFT($A572,3),'6. EMS-Omnia mapping'!$A$5:$A$142,5,FALSE)),"TBD",VLOOKUP(LEFT($A572,3),'6. EMS-Omnia mapping'!$A$5:$E$142,5,FALSE))</f>
        <v>TBD</v>
      </c>
      <c r="K572" s="7"/>
      <c r="L572" s="68"/>
    </row>
    <row r="573" spans="1:12">
      <c r="A573" s="68"/>
      <c r="B573" s="69"/>
      <c r="C573" s="69"/>
      <c r="D573" s="69"/>
      <c r="E573" s="68"/>
      <c r="F573" s="82"/>
      <c r="G573" s="9" t="str">
        <f>IF(ISNA(VLOOKUP(LEFT(A573,3),'6. EMS-Omnia mapping'!$A$5:$G$142,7,FALSE)),"TBD",VLOOKUP(LEFT(A573,3),'6. EMS-Omnia mapping'!$A$5:$G$142,7,FALSE))</f>
        <v>TBD</v>
      </c>
      <c r="H573" s="35"/>
      <c r="I573" s="35" t="str">
        <f>IF(ISNA(VLOOKUP(LEFT($A573,3),'6. EMS-Omnia mapping'!$A$5:$A$142,3,FALSE)),"TBD",VLOOKUP(LEFT($A573,3),'6. EMS-Omnia mapping'!$A$5:$E$142,3,FALSE))</f>
        <v>TBD</v>
      </c>
      <c r="J573" s="35" t="str">
        <f>IF(ISNA(VLOOKUP(LEFT($A573,3),'6. EMS-Omnia mapping'!$A$5:$A$142,5,FALSE)),"TBD",VLOOKUP(LEFT($A573,3),'6. EMS-Omnia mapping'!$A$5:$E$142,5,FALSE))</f>
        <v>TBD</v>
      </c>
      <c r="K573" s="7"/>
      <c r="L573" s="68"/>
    </row>
    <row r="574" spans="1:12">
      <c r="A574" s="68"/>
      <c r="B574" s="69"/>
      <c r="C574" s="69"/>
      <c r="D574" s="69"/>
      <c r="E574" s="68"/>
      <c r="F574" s="82"/>
      <c r="G574" s="9" t="str">
        <f>IF(ISNA(VLOOKUP(LEFT(A574,3),'6. EMS-Omnia mapping'!$A$5:$G$142,7,FALSE)),"TBD",VLOOKUP(LEFT(A574,3),'6. EMS-Omnia mapping'!$A$5:$G$142,7,FALSE))</f>
        <v>TBD</v>
      </c>
      <c r="H574" s="35"/>
      <c r="I574" s="35" t="str">
        <f>IF(ISNA(VLOOKUP(LEFT($A574,3),'6. EMS-Omnia mapping'!$A$5:$A$142,3,FALSE)),"TBD",VLOOKUP(LEFT($A574,3),'6. EMS-Omnia mapping'!$A$5:$E$142,3,FALSE))</f>
        <v>TBD</v>
      </c>
      <c r="J574" s="35" t="str">
        <f>IF(ISNA(VLOOKUP(LEFT($A574,3),'6. EMS-Omnia mapping'!$A$5:$A$142,5,FALSE)),"TBD",VLOOKUP(LEFT($A574,3),'6. EMS-Omnia mapping'!$A$5:$E$142,5,FALSE))</f>
        <v>TBD</v>
      </c>
      <c r="K574" s="7"/>
      <c r="L574" s="68"/>
    </row>
    <row r="575" spans="1:12">
      <c r="A575" s="68"/>
      <c r="B575" s="69"/>
      <c r="C575" s="69"/>
      <c r="D575" s="69"/>
      <c r="E575" s="68"/>
      <c r="F575" s="82"/>
      <c r="G575" s="9" t="str">
        <f>IF(ISNA(VLOOKUP(LEFT(A575,3),'6. EMS-Omnia mapping'!$A$5:$G$142,7,FALSE)),"TBD",VLOOKUP(LEFT(A575,3),'6. EMS-Omnia mapping'!$A$5:$G$142,7,FALSE))</f>
        <v>TBD</v>
      </c>
      <c r="H575" s="35"/>
      <c r="I575" s="35" t="str">
        <f>IF(ISNA(VLOOKUP(LEFT($A575,3),'6. EMS-Omnia mapping'!$A$5:$A$142,3,FALSE)),"TBD",VLOOKUP(LEFT($A575,3),'6. EMS-Omnia mapping'!$A$5:$E$142,3,FALSE))</f>
        <v>TBD</v>
      </c>
      <c r="J575" s="35" t="str">
        <f>IF(ISNA(VLOOKUP(LEFT($A575,3),'6. EMS-Omnia mapping'!$A$5:$A$142,5,FALSE)),"TBD",VLOOKUP(LEFT($A575,3),'6. EMS-Omnia mapping'!$A$5:$E$142,5,FALSE))</f>
        <v>TBD</v>
      </c>
      <c r="K575" s="7"/>
      <c r="L575" s="68"/>
    </row>
    <row r="576" spans="1:12">
      <c r="A576" s="68"/>
      <c r="B576" s="69"/>
      <c r="C576" s="69"/>
      <c r="D576" s="69"/>
      <c r="E576" s="68"/>
      <c r="F576" s="82"/>
      <c r="G576" s="9" t="str">
        <f>IF(ISNA(VLOOKUP(LEFT(A576,3),'6. EMS-Omnia mapping'!$A$5:$G$142,7,FALSE)),"TBD",VLOOKUP(LEFT(A576,3),'6. EMS-Omnia mapping'!$A$5:$G$142,7,FALSE))</f>
        <v>TBD</v>
      </c>
      <c r="H576" s="35"/>
      <c r="I576" s="35" t="str">
        <f>IF(ISNA(VLOOKUP(LEFT($A576,3),'6. EMS-Omnia mapping'!$A$5:$A$142,3,FALSE)),"TBD",VLOOKUP(LEFT($A576,3),'6. EMS-Omnia mapping'!$A$5:$E$142,3,FALSE))</f>
        <v>TBD</v>
      </c>
      <c r="J576" s="35" t="str">
        <f>IF(ISNA(VLOOKUP(LEFT($A576,3),'6. EMS-Omnia mapping'!$A$5:$A$142,5,FALSE)),"TBD",VLOOKUP(LEFT($A576,3),'6. EMS-Omnia mapping'!$A$5:$E$142,5,FALSE))</f>
        <v>TBD</v>
      </c>
      <c r="K576" s="7"/>
      <c r="L576" s="68"/>
    </row>
    <row r="577" spans="1:12">
      <c r="A577" s="68"/>
      <c r="B577" s="69"/>
      <c r="C577" s="69"/>
      <c r="D577" s="69"/>
      <c r="E577" s="68"/>
      <c r="F577" s="82"/>
      <c r="G577" s="9" t="str">
        <f>IF(ISNA(VLOOKUP(LEFT(A577,3),'6. EMS-Omnia mapping'!$A$5:$G$142,7,FALSE)),"TBD",VLOOKUP(LEFT(A577,3),'6. EMS-Omnia mapping'!$A$5:$G$142,7,FALSE))</f>
        <v>TBD</v>
      </c>
      <c r="H577" s="35"/>
      <c r="I577" s="35" t="str">
        <f>IF(ISNA(VLOOKUP(LEFT($A577,3),'6. EMS-Omnia mapping'!$A$5:$A$142,3,FALSE)),"TBD",VLOOKUP(LEFT($A577,3),'6. EMS-Omnia mapping'!$A$5:$E$142,3,FALSE))</f>
        <v>TBD</v>
      </c>
      <c r="J577" s="35" t="str">
        <f>IF(ISNA(VLOOKUP(LEFT($A577,3),'6. EMS-Omnia mapping'!$A$5:$A$142,5,FALSE)),"TBD",VLOOKUP(LEFT($A577,3),'6. EMS-Omnia mapping'!$A$5:$E$142,5,FALSE))</f>
        <v>TBD</v>
      </c>
      <c r="K577" s="7"/>
      <c r="L577" s="68"/>
    </row>
    <row r="578" spans="1:12">
      <c r="A578" s="68"/>
      <c r="B578" s="69"/>
      <c r="C578" s="69"/>
      <c r="D578" s="69"/>
      <c r="E578" s="68"/>
      <c r="F578" s="82"/>
      <c r="G578" s="9" t="str">
        <f>IF(ISNA(VLOOKUP(LEFT(A578,3),'6. EMS-Omnia mapping'!$A$5:$G$142,7,FALSE)),"TBD",VLOOKUP(LEFT(A578,3),'6. EMS-Omnia mapping'!$A$5:$G$142,7,FALSE))</f>
        <v>TBD</v>
      </c>
      <c r="H578" s="35"/>
      <c r="I578" s="35" t="str">
        <f>IF(ISNA(VLOOKUP(LEFT($A578,3),'6. EMS-Omnia mapping'!$A$5:$A$142,3,FALSE)),"TBD",VLOOKUP(LEFT($A578,3),'6. EMS-Omnia mapping'!$A$5:$E$142,3,FALSE))</f>
        <v>TBD</v>
      </c>
      <c r="J578" s="35" t="str">
        <f>IF(ISNA(VLOOKUP(LEFT($A578,3),'6. EMS-Omnia mapping'!$A$5:$A$142,5,FALSE)),"TBD",VLOOKUP(LEFT($A578,3),'6. EMS-Omnia mapping'!$A$5:$E$142,5,FALSE))</f>
        <v>TBD</v>
      </c>
      <c r="K578" s="7"/>
      <c r="L578" s="68"/>
    </row>
    <row r="579" spans="1:12">
      <c r="A579" s="68"/>
      <c r="B579" s="69"/>
      <c r="C579" s="69"/>
      <c r="D579" s="69"/>
      <c r="E579" s="68"/>
      <c r="F579" s="82"/>
      <c r="G579" s="9" t="str">
        <f>IF(ISNA(VLOOKUP(LEFT(A579,3),'6. EMS-Omnia mapping'!$A$5:$G$142,7,FALSE)),"TBD",VLOOKUP(LEFT(A579,3),'6. EMS-Omnia mapping'!$A$5:$G$142,7,FALSE))</f>
        <v>TBD</v>
      </c>
      <c r="H579" s="35"/>
      <c r="I579" s="35" t="str">
        <f>IF(ISNA(VLOOKUP(LEFT($A579,3),'6. EMS-Omnia mapping'!$A$5:$A$142,3,FALSE)),"TBD",VLOOKUP(LEFT($A579,3),'6. EMS-Omnia mapping'!$A$5:$E$142,3,FALSE))</f>
        <v>TBD</v>
      </c>
      <c r="J579" s="35" t="str">
        <f>IF(ISNA(VLOOKUP(LEFT($A579,3),'6. EMS-Omnia mapping'!$A$5:$A$142,5,FALSE)),"TBD",VLOOKUP(LEFT($A579,3),'6. EMS-Omnia mapping'!$A$5:$E$142,5,FALSE))</f>
        <v>TBD</v>
      </c>
      <c r="K579" s="7"/>
      <c r="L579" s="68"/>
    </row>
    <row r="580" spans="1:12">
      <c r="A580" s="68"/>
      <c r="B580" s="69"/>
      <c r="C580" s="69"/>
      <c r="D580" s="69"/>
      <c r="E580" s="68"/>
      <c r="F580" s="82"/>
      <c r="G580" s="9" t="str">
        <f>IF(ISNA(VLOOKUP(LEFT(A580,3),'6. EMS-Omnia mapping'!$A$5:$G$142,7,FALSE)),"TBD",VLOOKUP(LEFT(A580,3),'6. EMS-Omnia mapping'!$A$5:$G$142,7,FALSE))</f>
        <v>TBD</v>
      </c>
      <c r="H580" s="35"/>
      <c r="I580" s="35" t="str">
        <f>IF(ISNA(VLOOKUP(LEFT($A580,3),'6. EMS-Omnia mapping'!$A$5:$A$142,3,FALSE)),"TBD",VLOOKUP(LEFT($A580,3),'6. EMS-Omnia mapping'!$A$5:$E$142,3,FALSE))</f>
        <v>TBD</v>
      </c>
      <c r="J580" s="35" t="str">
        <f>IF(ISNA(VLOOKUP(LEFT($A580,3),'6. EMS-Omnia mapping'!$A$5:$A$142,5,FALSE)),"TBD",VLOOKUP(LEFT($A580,3),'6. EMS-Omnia mapping'!$A$5:$E$142,5,FALSE))</f>
        <v>TBD</v>
      </c>
      <c r="K580" s="7"/>
      <c r="L580" s="68"/>
    </row>
    <row r="581" spans="1:12">
      <c r="A581" s="68"/>
      <c r="B581" s="69"/>
      <c r="C581" s="69"/>
      <c r="D581" s="69"/>
      <c r="E581" s="68"/>
      <c r="F581" s="82"/>
      <c r="G581" s="9" t="str">
        <f>IF(ISNA(VLOOKUP(LEFT(A581,3),'6. EMS-Omnia mapping'!$A$5:$G$142,7,FALSE)),"TBD",VLOOKUP(LEFT(A581,3),'6. EMS-Omnia mapping'!$A$5:$G$142,7,FALSE))</f>
        <v>TBD</v>
      </c>
      <c r="H581" s="35"/>
      <c r="I581" s="35" t="str">
        <f>IF(ISNA(VLOOKUP(LEFT($A581,3),'6. EMS-Omnia mapping'!$A$5:$A$142,3,FALSE)),"TBD",VLOOKUP(LEFT($A581,3),'6. EMS-Omnia mapping'!$A$5:$E$142,3,FALSE))</f>
        <v>TBD</v>
      </c>
      <c r="J581" s="35" t="str">
        <f>IF(ISNA(VLOOKUP(LEFT($A581,3),'6. EMS-Omnia mapping'!$A$5:$A$142,5,FALSE)),"TBD",VLOOKUP(LEFT($A581,3),'6. EMS-Omnia mapping'!$A$5:$E$142,5,FALSE))</f>
        <v>TBD</v>
      </c>
      <c r="K581" s="7"/>
      <c r="L581" s="68"/>
    </row>
    <row r="582" spans="1:12">
      <c r="A582" s="68"/>
      <c r="B582" s="69"/>
      <c r="C582" s="69"/>
      <c r="D582" s="69"/>
      <c r="E582" s="68"/>
      <c r="F582" s="82"/>
      <c r="G582" s="9" t="str">
        <f>IF(ISNA(VLOOKUP(LEFT(A582,3),'6. EMS-Omnia mapping'!$A$5:$G$142,7,FALSE)),"TBD",VLOOKUP(LEFT(A582,3),'6. EMS-Omnia mapping'!$A$5:$G$142,7,FALSE))</f>
        <v>TBD</v>
      </c>
      <c r="H582" s="35"/>
      <c r="I582" s="35" t="str">
        <f>IF(ISNA(VLOOKUP(LEFT($A582,3),'6. EMS-Omnia mapping'!$A$5:$A$142,3,FALSE)),"TBD",VLOOKUP(LEFT($A582,3),'6. EMS-Omnia mapping'!$A$5:$E$142,3,FALSE))</f>
        <v>TBD</v>
      </c>
      <c r="J582" s="35" t="str">
        <f>IF(ISNA(VLOOKUP(LEFT($A582,3),'6. EMS-Omnia mapping'!$A$5:$A$142,5,FALSE)),"TBD",VLOOKUP(LEFT($A582,3),'6. EMS-Omnia mapping'!$A$5:$E$142,5,FALSE))</f>
        <v>TBD</v>
      </c>
      <c r="K582" s="7"/>
      <c r="L582" s="68"/>
    </row>
    <row r="583" spans="1:12">
      <c r="A583" s="68"/>
      <c r="B583" s="69"/>
      <c r="C583" s="69"/>
      <c r="D583" s="69"/>
      <c r="E583" s="68"/>
      <c r="F583" s="82"/>
      <c r="G583" s="9" t="str">
        <f>IF(ISNA(VLOOKUP(LEFT(A583,3),'6. EMS-Omnia mapping'!$A$5:$G$142,7,FALSE)),"TBD",VLOOKUP(LEFT(A583,3),'6. EMS-Omnia mapping'!$A$5:$G$142,7,FALSE))</f>
        <v>TBD</v>
      </c>
      <c r="H583" s="35"/>
      <c r="I583" s="35" t="str">
        <f>IF(ISNA(VLOOKUP(LEFT($A583,3),'6. EMS-Omnia mapping'!$A$5:$A$142,3,FALSE)),"TBD",VLOOKUP(LEFT($A583,3),'6. EMS-Omnia mapping'!$A$5:$E$142,3,FALSE))</f>
        <v>TBD</v>
      </c>
      <c r="J583" s="35" t="str">
        <f>IF(ISNA(VLOOKUP(LEFT($A583,3),'6. EMS-Omnia mapping'!$A$5:$A$142,5,FALSE)),"TBD",VLOOKUP(LEFT($A583,3),'6. EMS-Omnia mapping'!$A$5:$E$142,5,FALSE))</f>
        <v>TBD</v>
      </c>
      <c r="K583" s="7"/>
      <c r="L583" s="68"/>
    </row>
    <row r="584" spans="1:12">
      <c r="A584" s="68"/>
      <c r="B584" s="69"/>
      <c r="C584" s="69"/>
      <c r="D584" s="69"/>
      <c r="E584" s="68"/>
      <c r="F584" s="82"/>
      <c r="G584" s="9" t="str">
        <f>IF(ISNA(VLOOKUP(LEFT(A584,3),'6. EMS-Omnia mapping'!$A$5:$G$142,7,FALSE)),"TBD",VLOOKUP(LEFT(A584,3),'6. EMS-Omnia mapping'!$A$5:$G$142,7,FALSE))</f>
        <v>TBD</v>
      </c>
      <c r="H584" s="35"/>
      <c r="I584" s="35" t="str">
        <f>IF(ISNA(VLOOKUP(LEFT($A584,3),'6. EMS-Omnia mapping'!$A$5:$A$142,3,FALSE)),"TBD",VLOOKUP(LEFT($A584,3),'6. EMS-Omnia mapping'!$A$5:$E$142,3,FALSE))</f>
        <v>TBD</v>
      </c>
      <c r="J584" s="35" t="str">
        <f>IF(ISNA(VLOOKUP(LEFT($A584,3),'6. EMS-Omnia mapping'!$A$5:$A$142,5,FALSE)),"TBD",VLOOKUP(LEFT($A584,3),'6. EMS-Omnia mapping'!$A$5:$E$142,5,FALSE))</f>
        <v>TBD</v>
      </c>
      <c r="K584" s="7"/>
      <c r="L584" s="68"/>
    </row>
    <row r="585" spans="1:12">
      <c r="A585" s="68"/>
      <c r="B585" s="69"/>
      <c r="C585" s="69"/>
      <c r="D585" s="69"/>
      <c r="E585" s="68"/>
      <c r="F585" s="82"/>
      <c r="G585" s="9" t="str">
        <f>IF(ISNA(VLOOKUP(LEFT(A585,3),'6. EMS-Omnia mapping'!$A$5:$G$142,7,FALSE)),"TBD",VLOOKUP(LEFT(A585,3),'6. EMS-Omnia mapping'!$A$5:$G$142,7,FALSE))</f>
        <v>TBD</v>
      </c>
      <c r="H585" s="35"/>
      <c r="I585" s="35" t="str">
        <f>IF(ISNA(VLOOKUP(LEFT($A585,3),'6. EMS-Omnia mapping'!$A$5:$A$142,3,FALSE)),"TBD",VLOOKUP(LEFT($A585,3),'6. EMS-Omnia mapping'!$A$5:$E$142,3,FALSE))</f>
        <v>TBD</v>
      </c>
      <c r="J585" s="35" t="str">
        <f>IF(ISNA(VLOOKUP(LEFT($A585,3),'6. EMS-Omnia mapping'!$A$5:$A$142,5,FALSE)),"TBD",VLOOKUP(LEFT($A585,3),'6. EMS-Omnia mapping'!$A$5:$E$142,5,FALSE))</f>
        <v>TBD</v>
      </c>
      <c r="K585" s="7"/>
      <c r="L585" s="68"/>
    </row>
    <row r="586" spans="1:12">
      <c r="A586" s="68"/>
      <c r="B586" s="69"/>
      <c r="C586" s="69"/>
      <c r="D586" s="69"/>
      <c r="E586" s="68"/>
      <c r="F586" s="82"/>
      <c r="G586" s="9" t="str">
        <f>IF(ISNA(VLOOKUP(LEFT(A586,3),'6. EMS-Omnia mapping'!$A$5:$G$142,7,FALSE)),"TBD",VLOOKUP(LEFT(A586,3),'6. EMS-Omnia mapping'!$A$5:$G$142,7,FALSE))</f>
        <v>TBD</v>
      </c>
      <c r="H586" s="35"/>
      <c r="I586" s="35" t="str">
        <f>IF(ISNA(VLOOKUP(LEFT($A586,3),'6. EMS-Omnia mapping'!$A$5:$A$142,3,FALSE)),"TBD",VLOOKUP(LEFT($A586,3),'6. EMS-Omnia mapping'!$A$5:$E$142,3,FALSE))</f>
        <v>TBD</v>
      </c>
      <c r="J586" s="35" t="str">
        <f>IF(ISNA(VLOOKUP(LEFT($A586,3),'6. EMS-Omnia mapping'!$A$5:$A$142,5,FALSE)),"TBD",VLOOKUP(LEFT($A586,3),'6. EMS-Omnia mapping'!$A$5:$E$142,5,FALSE))</f>
        <v>TBD</v>
      </c>
      <c r="K586" s="7"/>
      <c r="L586" s="68"/>
    </row>
    <row r="587" spans="1:12">
      <c r="A587" s="68"/>
      <c r="B587" s="69"/>
      <c r="C587" s="69"/>
      <c r="D587" s="69"/>
      <c r="E587" s="68"/>
      <c r="F587" s="82"/>
      <c r="G587" s="9" t="str">
        <f>IF(ISNA(VLOOKUP(LEFT(A587,3),'6. EMS-Omnia mapping'!$A$5:$G$142,7,FALSE)),"TBD",VLOOKUP(LEFT(A587,3),'6. EMS-Omnia mapping'!$A$5:$G$142,7,FALSE))</f>
        <v>TBD</v>
      </c>
      <c r="H587" s="35"/>
      <c r="I587" s="35" t="str">
        <f>IF(ISNA(VLOOKUP(LEFT($A587,3),'6. EMS-Omnia mapping'!$A$5:$A$142,3,FALSE)),"TBD",VLOOKUP(LEFT($A587,3),'6. EMS-Omnia mapping'!$A$5:$E$142,3,FALSE))</f>
        <v>TBD</v>
      </c>
      <c r="J587" s="35" t="str">
        <f>IF(ISNA(VLOOKUP(LEFT($A587,3),'6. EMS-Omnia mapping'!$A$5:$A$142,5,FALSE)),"TBD",VLOOKUP(LEFT($A587,3),'6. EMS-Omnia mapping'!$A$5:$E$142,5,FALSE))</f>
        <v>TBD</v>
      </c>
      <c r="K587" s="7"/>
      <c r="L587" s="68"/>
    </row>
    <row r="588" spans="1:12">
      <c r="A588" s="68"/>
      <c r="B588" s="69"/>
      <c r="C588" s="69"/>
      <c r="D588" s="69"/>
      <c r="E588" s="68"/>
      <c r="F588" s="82"/>
      <c r="G588" s="9" t="str">
        <f>IF(ISNA(VLOOKUP(LEFT(A588,3),'6. EMS-Omnia mapping'!$A$5:$G$142,7,FALSE)),"TBD",VLOOKUP(LEFT(A588,3),'6. EMS-Omnia mapping'!$A$5:$G$142,7,FALSE))</f>
        <v>TBD</v>
      </c>
      <c r="H588" s="35"/>
      <c r="I588" s="35" t="str">
        <f>IF(ISNA(VLOOKUP(LEFT($A588,3),'6. EMS-Omnia mapping'!$A$5:$A$142,3,FALSE)),"TBD",VLOOKUP(LEFT($A588,3),'6. EMS-Omnia mapping'!$A$5:$E$142,3,FALSE))</f>
        <v>TBD</v>
      </c>
      <c r="J588" s="35" t="str">
        <f>IF(ISNA(VLOOKUP(LEFT($A588,3),'6. EMS-Omnia mapping'!$A$5:$A$142,5,FALSE)),"TBD",VLOOKUP(LEFT($A588,3),'6. EMS-Omnia mapping'!$A$5:$E$142,5,FALSE))</f>
        <v>TBD</v>
      </c>
      <c r="K588" s="7"/>
      <c r="L588" s="68"/>
    </row>
    <row r="589" spans="1:12">
      <c r="A589" s="68"/>
      <c r="B589" s="69"/>
      <c r="C589" s="69"/>
      <c r="D589" s="69"/>
      <c r="E589" s="68"/>
      <c r="F589" s="82"/>
      <c r="G589" s="9" t="str">
        <f>IF(ISNA(VLOOKUP(LEFT(A589,3),'6. EMS-Omnia mapping'!$A$5:$G$142,7,FALSE)),"TBD",VLOOKUP(LEFT(A589,3),'6. EMS-Omnia mapping'!$A$5:$G$142,7,FALSE))</f>
        <v>TBD</v>
      </c>
      <c r="H589" s="35"/>
      <c r="I589" s="35" t="str">
        <f>IF(ISNA(VLOOKUP(LEFT($A589,3),'6. EMS-Omnia mapping'!$A$5:$A$142,3,FALSE)),"TBD",VLOOKUP(LEFT($A589,3),'6. EMS-Omnia mapping'!$A$5:$E$142,3,FALSE))</f>
        <v>TBD</v>
      </c>
      <c r="J589" s="35" t="str">
        <f>IF(ISNA(VLOOKUP(LEFT($A589,3),'6. EMS-Omnia mapping'!$A$5:$A$142,5,FALSE)),"TBD",VLOOKUP(LEFT($A589,3),'6. EMS-Omnia mapping'!$A$5:$E$142,5,FALSE))</f>
        <v>TBD</v>
      </c>
      <c r="K589" s="7"/>
      <c r="L589" s="68"/>
    </row>
    <row r="590" spans="1:12">
      <c r="A590" s="68"/>
      <c r="B590" s="69"/>
      <c r="C590" s="69"/>
      <c r="D590" s="69"/>
      <c r="E590" s="68"/>
      <c r="F590" s="82"/>
      <c r="G590" s="9" t="str">
        <f>IF(ISNA(VLOOKUP(LEFT(A590,3),'6. EMS-Omnia mapping'!$A$5:$G$142,7,FALSE)),"TBD",VLOOKUP(LEFT(A590,3),'6. EMS-Omnia mapping'!$A$5:$G$142,7,FALSE))</f>
        <v>TBD</v>
      </c>
      <c r="H590" s="35"/>
      <c r="I590" s="35" t="str">
        <f>IF(ISNA(VLOOKUP(LEFT($A590,3),'6. EMS-Omnia mapping'!$A$5:$A$142,3,FALSE)),"TBD",VLOOKUP(LEFT($A590,3),'6. EMS-Omnia mapping'!$A$5:$E$142,3,FALSE))</f>
        <v>TBD</v>
      </c>
      <c r="J590" s="35" t="str">
        <f>IF(ISNA(VLOOKUP(LEFT($A590,3),'6. EMS-Omnia mapping'!$A$5:$A$142,5,FALSE)),"TBD",VLOOKUP(LEFT($A590,3),'6. EMS-Omnia mapping'!$A$5:$E$142,5,FALSE))</f>
        <v>TBD</v>
      </c>
      <c r="K590" s="7"/>
      <c r="L590" s="68"/>
    </row>
    <row r="591" spans="1:12">
      <c r="A591" s="68"/>
      <c r="B591" s="69"/>
      <c r="C591" s="69"/>
      <c r="D591" s="69"/>
      <c r="E591" s="68"/>
      <c r="F591" s="82"/>
      <c r="G591" s="9" t="str">
        <f>IF(ISNA(VLOOKUP(LEFT(A591,3),'6. EMS-Omnia mapping'!$A$5:$G$142,7,FALSE)),"TBD",VLOOKUP(LEFT(A591,3),'6. EMS-Omnia mapping'!$A$5:$G$142,7,FALSE))</f>
        <v>TBD</v>
      </c>
      <c r="H591" s="35"/>
      <c r="I591" s="35" t="str">
        <f>IF(ISNA(VLOOKUP(LEFT($A591,3),'6. EMS-Omnia mapping'!$A$5:$A$142,3,FALSE)),"TBD",VLOOKUP(LEFT($A591,3),'6. EMS-Omnia mapping'!$A$5:$E$142,3,FALSE))</f>
        <v>TBD</v>
      </c>
      <c r="J591" s="35" t="str">
        <f>IF(ISNA(VLOOKUP(LEFT($A591,3),'6. EMS-Omnia mapping'!$A$5:$A$142,5,FALSE)),"TBD",VLOOKUP(LEFT($A591,3),'6. EMS-Omnia mapping'!$A$5:$E$142,5,FALSE))</f>
        <v>TBD</v>
      </c>
      <c r="K591" s="7"/>
      <c r="L591" s="68"/>
    </row>
    <row r="592" spans="1:12">
      <c r="A592" s="68"/>
      <c r="B592" s="69"/>
      <c r="C592" s="69"/>
      <c r="D592" s="69"/>
      <c r="E592" s="68"/>
      <c r="F592" s="82"/>
      <c r="G592" s="9" t="str">
        <f>IF(ISNA(VLOOKUP(LEFT(A592,3),'6. EMS-Omnia mapping'!$A$5:$G$142,7,FALSE)),"TBD",VLOOKUP(LEFT(A592,3),'6. EMS-Omnia mapping'!$A$5:$G$142,7,FALSE))</f>
        <v>TBD</v>
      </c>
      <c r="H592" s="35"/>
      <c r="I592" s="35" t="str">
        <f>IF(ISNA(VLOOKUP(LEFT($A592,3),'6. EMS-Omnia mapping'!$A$5:$A$142,3,FALSE)),"TBD",VLOOKUP(LEFT($A592,3),'6. EMS-Omnia mapping'!$A$5:$E$142,3,FALSE))</f>
        <v>TBD</v>
      </c>
      <c r="J592" s="35" t="str">
        <f>IF(ISNA(VLOOKUP(LEFT($A592,3),'6. EMS-Omnia mapping'!$A$5:$A$142,5,FALSE)),"TBD",VLOOKUP(LEFT($A592,3),'6. EMS-Omnia mapping'!$A$5:$E$142,5,FALSE))</f>
        <v>TBD</v>
      </c>
      <c r="K592" s="7"/>
      <c r="L592" s="68"/>
    </row>
    <row r="593" spans="1:12">
      <c r="A593" s="68"/>
      <c r="B593" s="69"/>
      <c r="C593" s="69"/>
      <c r="D593" s="69"/>
      <c r="E593" s="68"/>
      <c r="F593" s="82"/>
      <c r="G593" s="9" t="str">
        <f>IF(ISNA(VLOOKUP(LEFT(A593,3),'6. EMS-Omnia mapping'!$A$5:$G$142,7,FALSE)),"TBD",VLOOKUP(LEFT(A593,3),'6. EMS-Omnia mapping'!$A$5:$G$142,7,FALSE))</f>
        <v>TBD</v>
      </c>
      <c r="H593" s="35"/>
      <c r="I593" s="35" t="str">
        <f>IF(ISNA(VLOOKUP(LEFT($A593,3),'6. EMS-Omnia mapping'!$A$5:$A$142,3,FALSE)),"TBD",VLOOKUP(LEFT($A593,3),'6. EMS-Omnia mapping'!$A$5:$E$142,3,FALSE))</f>
        <v>TBD</v>
      </c>
      <c r="J593" s="35" t="str">
        <f>IF(ISNA(VLOOKUP(LEFT($A593,3),'6. EMS-Omnia mapping'!$A$5:$A$142,5,FALSE)),"TBD",VLOOKUP(LEFT($A593,3),'6. EMS-Omnia mapping'!$A$5:$E$142,5,FALSE))</f>
        <v>TBD</v>
      </c>
      <c r="K593" s="7"/>
      <c r="L593" s="68"/>
    </row>
    <row r="594" spans="1:12">
      <c r="A594" s="68"/>
      <c r="B594" s="69"/>
      <c r="C594" s="69"/>
      <c r="D594" s="69"/>
      <c r="E594" s="68"/>
      <c r="F594" s="82"/>
      <c r="G594" s="9" t="str">
        <f>IF(ISNA(VLOOKUP(LEFT(A594,3),'6. EMS-Omnia mapping'!$A$5:$G$142,7,FALSE)),"TBD",VLOOKUP(LEFT(A594,3),'6. EMS-Omnia mapping'!$A$5:$G$142,7,FALSE))</f>
        <v>TBD</v>
      </c>
      <c r="H594" s="35"/>
      <c r="I594" s="35" t="str">
        <f>IF(ISNA(VLOOKUP(LEFT($A594,3),'6. EMS-Omnia mapping'!$A$5:$A$142,3,FALSE)),"TBD",VLOOKUP(LEFT($A594,3),'6. EMS-Omnia mapping'!$A$5:$E$142,3,FALSE))</f>
        <v>TBD</v>
      </c>
      <c r="J594" s="35" t="str">
        <f>IF(ISNA(VLOOKUP(LEFT($A594,3),'6. EMS-Omnia mapping'!$A$5:$A$142,5,FALSE)),"TBD",VLOOKUP(LEFT($A594,3),'6. EMS-Omnia mapping'!$A$5:$E$142,5,FALSE))</f>
        <v>TBD</v>
      </c>
      <c r="K594" s="7"/>
      <c r="L594" s="68"/>
    </row>
    <row r="595" spans="1:12">
      <c r="A595" s="68"/>
      <c r="B595" s="69"/>
      <c r="C595" s="69"/>
      <c r="D595" s="69"/>
      <c r="E595" s="68"/>
      <c r="F595" s="82"/>
      <c r="G595" s="9" t="str">
        <f>IF(ISNA(VLOOKUP(LEFT(A595,3),'6. EMS-Omnia mapping'!$A$5:$G$142,7,FALSE)),"TBD",VLOOKUP(LEFT(A595,3),'6. EMS-Omnia mapping'!$A$5:$G$142,7,FALSE))</f>
        <v>TBD</v>
      </c>
      <c r="H595" s="35"/>
      <c r="I595" s="35" t="str">
        <f>IF(ISNA(VLOOKUP(LEFT($A595,3),'6. EMS-Omnia mapping'!$A$5:$A$142,3,FALSE)),"TBD",VLOOKUP(LEFT($A595,3),'6. EMS-Omnia mapping'!$A$5:$E$142,3,FALSE))</f>
        <v>TBD</v>
      </c>
      <c r="J595" s="35" t="str">
        <f>IF(ISNA(VLOOKUP(LEFT($A595,3),'6. EMS-Omnia mapping'!$A$5:$A$142,5,FALSE)),"TBD",VLOOKUP(LEFT($A595,3),'6. EMS-Omnia mapping'!$A$5:$E$142,5,FALSE))</f>
        <v>TBD</v>
      </c>
      <c r="K595" s="7"/>
      <c r="L595" s="68"/>
    </row>
    <row r="596" spans="1:12">
      <c r="A596" s="68"/>
      <c r="B596" s="69"/>
      <c r="C596" s="69"/>
      <c r="D596" s="69"/>
      <c r="E596" s="68"/>
      <c r="F596" s="82"/>
      <c r="G596" s="9" t="str">
        <f>IF(ISNA(VLOOKUP(LEFT(A596,3),'6. EMS-Omnia mapping'!$A$5:$G$142,7,FALSE)),"TBD",VLOOKUP(LEFT(A596,3),'6. EMS-Omnia mapping'!$A$5:$G$142,7,FALSE))</f>
        <v>TBD</v>
      </c>
      <c r="H596" s="35"/>
      <c r="I596" s="35" t="str">
        <f>IF(ISNA(VLOOKUP(LEFT($A596,3),'6. EMS-Omnia mapping'!$A$5:$A$142,3,FALSE)),"TBD",VLOOKUP(LEFT($A596,3),'6. EMS-Omnia mapping'!$A$5:$E$142,3,FALSE))</f>
        <v>TBD</v>
      </c>
      <c r="J596" s="35" t="str">
        <f>IF(ISNA(VLOOKUP(LEFT($A596,3),'6. EMS-Omnia mapping'!$A$5:$A$142,5,FALSE)),"TBD",VLOOKUP(LEFT($A596,3),'6. EMS-Omnia mapping'!$A$5:$E$142,5,FALSE))</f>
        <v>TBD</v>
      </c>
      <c r="K596" s="7"/>
      <c r="L596" s="68"/>
    </row>
    <row r="597" spans="1:12">
      <c r="A597" s="68"/>
      <c r="B597" s="69"/>
      <c r="C597" s="69"/>
      <c r="D597" s="69"/>
      <c r="E597" s="68"/>
      <c r="F597" s="82"/>
      <c r="G597" s="9" t="str">
        <f>IF(ISNA(VLOOKUP(LEFT(A597,3),'6. EMS-Omnia mapping'!$A$5:$G$142,7,FALSE)),"TBD",VLOOKUP(LEFT(A597,3),'6. EMS-Omnia mapping'!$A$5:$G$142,7,FALSE))</f>
        <v>TBD</v>
      </c>
      <c r="H597" s="35"/>
      <c r="I597" s="35" t="str">
        <f>IF(ISNA(VLOOKUP(LEFT($A597,3),'6. EMS-Omnia mapping'!$A$5:$A$142,3,FALSE)),"TBD",VLOOKUP(LEFT($A597,3),'6. EMS-Omnia mapping'!$A$5:$E$142,3,FALSE))</f>
        <v>TBD</v>
      </c>
      <c r="J597" s="35" t="str">
        <f>IF(ISNA(VLOOKUP(LEFT($A597,3),'6. EMS-Omnia mapping'!$A$5:$A$142,5,FALSE)),"TBD",VLOOKUP(LEFT($A597,3),'6. EMS-Omnia mapping'!$A$5:$E$142,5,FALSE))</f>
        <v>TBD</v>
      </c>
      <c r="K597" s="7"/>
      <c r="L597" s="68"/>
    </row>
    <row r="598" spans="1:12">
      <c r="A598" s="68"/>
      <c r="B598" s="69"/>
      <c r="C598" s="69"/>
      <c r="D598" s="69"/>
      <c r="E598" s="68"/>
      <c r="F598" s="82"/>
      <c r="G598" s="9" t="str">
        <f>IF(ISNA(VLOOKUP(LEFT(A598,3),'6. EMS-Omnia mapping'!$A$5:$G$142,7,FALSE)),"TBD",VLOOKUP(LEFT(A598,3),'6. EMS-Omnia mapping'!$A$5:$G$142,7,FALSE))</f>
        <v>TBD</v>
      </c>
      <c r="H598" s="35"/>
      <c r="I598" s="35" t="str">
        <f>IF(ISNA(VLOOKUP(LEFT($A598,3),'6. EMS-Omnia mapping'!$A$5:$A$142,3,FALSE)),"TBD",VLOOKUP(LEFT($A598,3),'6. EMS-Omnia mapping'!$A$5:$E$142,3,FALSE))</f>
        <v>TBD</v>
      </c>
      <c r="J598" s="35" t="str">
        <f>IF(ISNA(VLOOKUP(LEFT($A598,3),'6. EMS-Omnia mapping'!$A$5:$A$142,5,FALSE)),"TBD",VLOOKUP(LEFT($A598,3),'6. EMS-Omnia mapping'!$A$5:$E$142,5,FALSE))</f>
        <v>TBD</v>
      </c>
      <c r="K598" s="7"/>
      <c r="L598" s="68"/>
    </row>
    <row r="599" spans="1:12">
      <c r="A599" s="68"/>
      <c r="B599" s="69"/>
      <c r="C599" s="69"/>
      <c r="D599" s="69"/>
      <c r="E599" s="68"/>
      <c r="F599" s="82"/>
      <c r="G599" s="9" t="str">
        <f>IF(ISNA(VLOOKUP(LEFT(A599,3),'6. EMS-Omnia mapping'!$A$5:$G$142,7,FALSE)),"TBD",VLOOKUP(LEFT(A599,3),'6. EMS-Omnia mapping'!$A$5:$G$142,7,FALSE))</f>
        <v>TBD</v>
      </c>
      <c r="H599" s="35"/>
      <c r="I599" s="35" t="str">
        <f>IF(ISNA(VLOOKUP(LEFT($A599,3),'6. EMS-Omnia mapping'!$A$5:$A$142,3,FALSE)),"TBD",VLOOKUP(LEFT($A599,3),'6. EMS-Omnia mapping'!$A$5:$E$142,3,FALSE))</f>
        <v>TBD</v>
      </c>
      <c r="J599" s="35" t="str">
        <f>IF(ISNA(VLOOKUP(LEFT($A599,3),'6. EMS-Omnia mapping'!$A$5:$A$142,5,FALSE)),"TBD",VLOOKUP(LEFT($A599,3),'6. EMS-Omnia mapping'!$A$5:$E$142,5,FALSE))</f>
        <v>TBD</v>
      </c>
      <c r="K599" s="7"/>
      <c r="L599" s="68"/>
    </row>
    <row r="600" spans="1:12">
      <c r="A600" s="68"/>
      <c r="B600" s="69"/>
      <c r="C600" s="69"/>
      <c r="D600" s="69"/>
      <c r="E600" s="68"/>
      <c r="F600" s="82"/>
      <c r="G600" s="9" t="str">
        <f>IF(ISNA(VLOOKUP(LEFT(A600,3),'6. EMS-Omnia mapping'!$A$5:$G$142,7,FALSE)),"TBD",VLOOKUP(LEFT(A600,3),'6. EMS-Omnia mapping'!$A$5:$G$142,7,FALSE))</f>
        <v>TBD</v>
      </c>
      <c r="H600" s="35"/>
      <c r="I600" s="35" t="str">
        <f>IF(ISNA(VLOOKUP(LEFT($A600,3),'6. EMS-Omnia mapping'!$A$5:$A$142,3,FALSE)),"TBD",VLOOKUP(LEFT($A600,3),'6. EMS-Omnia mapping'!$A$5:$E$142,3,FALSE))</f>
        <v>TBD</v>
      </c>
      <c r="J600" s="35" t="str">
        <f>IF(ISNA(VLOOKUP(LEFT($A600,3),'6. EMS-Omnia mapping'!$A$5:$A$142,5,FALSE)),"TBD",VLOOKUP(LEFT($A600,3),'6. EMS-Omnia mapping'!$A$5:$E$142,5,FALSE))</f>
        <v>TBD</v>
      </c>
      <c r="K600" s="7"/>
      <c r="L600" s="68"/>
    </row>
    <row r="601" spans="1:12">
      <c r="A601" s="68"/>
      <c r="B601" s="69"/>
      <c r="C601" s="69"/>
      <c r="D601" s="69"/>
      <c r="E601" s="68"/>
      <c r="F601" s="82"/>
      <c r="G601" s="9" t="str">
        <f>IF(ISNA(VLOOKUP(LEFT(A601,3),'6. EMS-Omnia mapping'!$A$5:$G$142,7,FALSE)),"TBD",VLOOKUP(LEFT(A601,3),'6. EMS-Omnia mapping'!$A$5:$G$142,7,FALSE))</f>
        <v>TBD</v>
      </c>
      <c r="H601" s="35"/>
      <c r="I601" s="35" t="str">
        <f>IF(ISNA(VLOOKUP(LEFT($A601,3),'6. EMS-Omnia mapping'!$A$5:$A$142,3,FALSE)),"TBD",VLOOKUP(LEFT($A601,3),'6. EMS-Omnia mapping'!$A$5:$E$142,3,FALSE))</f>
        <v>TBD</v>
      </c>
      <c r="J601" s="35" t="str">
        <f>IF(ISNA(VLOOKUP(LEFT($A601,3),'6. EMS-Omnia mapping'!$A$5:$A$142,5,FALSE)),"TBD",VLOOKUP(LEFT($A601,3),'6. EMS-Omnia mapping'!$A$5:$E$142,5,FALSE))</f>
        <v>TBD</v>
      </c>
      <c r="K601" s="7"/>
      <c r="L601" s="68"/>
    </row>
    <row r="602" spans="1:12">
      <c r="A602" s="68"/>
      <c r="B602" s="69"/>
      <c r="C602" s="69"/>
      <c r="D602" s="69"/>
      <c r="E602" s="68"/>
      <c r="F602" s="82"/>
      <c r="G602" s="9" t="str">
        <f>IF(ISNA(VLOOKUP(LEFT(A602,3),'6. EMS-Omnia mapping'!$A$5:$G$142,7,FALSE)),"TBD",VLOOKUP(LEFT(A602,3),'6. EMS-Omnia mapping'!$A$5:$G$142,7,FALSE))</f>
        <v>TBD</v>
      </c>
      <c r="H602" s="35"/>
      <c r="I602" s="35" t="str">
        <f>IF(ISNA(VLOOKUP(LEFT($A602,3),'6. EMS-Omnia mapping'!$A$5:$A$142,3,FALSE)),"TBD",VLOOKUP(LEFT($A602,3),'6. EMS-Omnia mapping'!$A$5:$E$142,3,FALSE))</f>
        <v>TBD</v>
      </c>
      <c r="J602" s="35" t="str">
        <f>IF(ISNA(VLOOKUP(LEFT($A602,3),'6. EMS-Omnia mapping'!$A$5:$A$142,5,FALSE)),"TBD",VLOOKUP(LEFT($A602,3),'6. EMS-Omnia mapping'!$A$5:$E$142,5,FALSE))</f>
        <v>TBD</v>
      </c>
      <c r="K602" s="7"/>
      <c r="L602" s="68"/>
    </row>
    <row r="603" spans="1:12">
      <c r="A603" s="68"/>
      <c r="B603" s="69"/>
      <c r="C603" s="69"/>
      <c r="D603" s="69"/>
      <c r="E603" s="68"/>
      <c r="F603" s="82"/>
      <c r="G603" s="9" t="str">
        <f>IF(ISNA(VLOOKUP(LEFT(A603,3),'6. EMS-Omnia mapping'!$A$5:$G$142,7,FALSE)),"TBD",VLOOKUP(LEFT(A603,3),'6. EMS-Omnia mapping'!$A$5:$G$142,7,FALSE))</f>
        <v>TBD</v>
      </c>
      <c r="H603" s="35"/>
      <c r="I603" s="35" t="str">
        <f>IF(ISNA(VLOOKUP(LEFT($A603,3),'6. EMS-Omnia mapping'!$A$5:$A$142,3,FALSE)),"TBD",VLOOKUP(LEFT($A603,3),'6. EMS-Omnia mapping'!$A$5:$E$142,3,FALSE))</f>
        <v>TBD</v>
      </c>
      <c r="J603" s="35" t="str">
        <f>IF(ISNA(VLOOKUP(LEFT($A603,3),'6. EMS-Omnia mapping'!$A$5:$A$142,5,FALSE)),"TBD",VLOOKUP(LEFT($A603,3),'6. EMS-Omnia mapping'!$A$5:$E$142,5,FALSE))</f>
        <v>TBD</v>
      </c>
      <c r="K603" s="7"/>
      <c r="L603" s="68"/>
    </row>
    <row r="604" spans="1:12">
      <c r="A604" s="68"/>
      <c r="B604" s="69"/>
      <c r="C604" s="69"/>
      <c r="D604" s="69"/>
      <c r="E604" s="68"/>
      <c r="F604" s="82"/>
      <c r="G604" s="9" t="str">
        <f>IF(ISNA(VLOOKUP(LEFT(A604,3),'6. EMS-Omnia mapping'!$A$5:$G$142,7,FALSE)),"TBD",VLOOKUP(LEFT(A604,3),'6. EMS-Omnia mapping'!$A$5:$G$142,7,FALSE))</f>
        <v>TBD</v>
      </c>
      <c r="H604" s="35"/>
      <c r="I604" s="35" t="str">
        <f>IF(ISNA(VLOOKUP(LEFT($A604,3),'6. EMS-Omnia mapping'!$A$5:$A$142,3,FALSE)),"TBD",VLOOKUP(LEFT($A604,3),'6. EMS-Omnia mapping'!$A$5:$E$142,3,FALSE))</f>
        <v>TBD</v>
      </c>
      <c r="J604" s="35" t="str">
        <f>IF(ISNA(VLOOKUP(LEFT($A604,3),'6. EMS-Omnia mapping'!$A$5:$A$142,5,FALSE)),"TBD",VLOOKUP(LEFT($A604,3),'6. EMS-Omnia mapping'!$A$5:$E$142,5,FALSE))</f>
        <v>TBD</v>
      </c>
      <c r="K604" s="7"/>
      <c r="L604" s="68"/>
    </row>
    <row r="605" spans="1:12">
      <c r="A605" s="68"/>
      <c r="B605" s="69"/>
      <c r="C605" s="69"/>
      <c r="D605" s="69"/>
      <c r="E605" s="68"/>
      <c r="F605" s="82"/>
      <c r="G605" s="9" t="str">
        <f>IF(ISNA(VLOOKUP(LEFT(A605,3),'6. EMS-Omnia mapping'!$A$5:$G$142,7,FALSE)),"TBD",VLOOKUP(LEFT(A605,3),'6. EMS-Omnia mapping'!$A$5:$G$142,7,FALSE))</f>
        <v>TBD</v>
      </c>
      <c r="H605" s="35"/>
      <c r="I605" s="35" t="str">
        <f>IF(ISNA(VLOOKUP(LEFT($A605,3),'6. EMS-Omnia mapping'!$A$5:$A$142,3,FALSE)),"TBD",VLOOKUP(LEFT($A605,3),'6. EMS-Omnia mapping'!$A$5:$E$142,3,FALSE))</f>
        <v>TBD</v>
      </c>
      <c r="J605" s="35" t="str">
        <f>IF(ISNA(VLOOKUP(LEFT($A605,3),'6. EMS-Omnia mapping'!$A$5:$A$142,5,FALSE)),"TBD",VLOOKUP(LEFT($A605,3),'6. EMS-Omnia mapping'!$A$5:$E$142,5,FALSE))</f>
        <v>TBD</v>
      </c>
      <c r="K605" s="7"/>
      <c r="L605" s="68"/>
    </row>
    <row r="606" spans="1:12">
      <c r="A606" s="68"/>
      <c r="B606" s="69"/>
      <c r="C606" s="69"/>
      <c r="D606" s="69"/>
      <c r="E606" s="68"/>
      <c r="F606" s="82"/>
      <c r="G606" s="9" t="str">
        <f>IF(ISNA(VLOOKUP(LEFT(A606,3),'6. EMS-Omnia mapping'!$A$5:$G$142,7,FALSE)),"TBD",VLOOKUP(LEFT(A606,3),'6. EMS-Omnia mapping'!$A$5:$G$142,7,FALSE))</f>
        <v>TBD</v>
      </c>
      <c r="H606" s="35"/>
      <c r="I606" s="35" t="str">
        <f>IF(ISNA(VLOOKUP(LEFT($A606,3),'6. EMS-Omnia mapping'!$A$5:$A$142,3,FALSE)),"TBD",VLOOKUP(LEFT($A606,3),'6. EMS-Omnia mapping'!$A$5:$E$142,3,FALSE))</f>
        <v>TBD</v>
      </c>
      <c r="J606" s="35" t="str">
        <f>IF(ISNA(VLOOKUP(LEFT($A606,3),'6. EMS-Omnia mapping'!$A$5:$A$142,5,FALSE)),"TBD",VLOOKUP(LEFT($A606,3),'6. EMS-Omnia mapping'!$A$5:$E$142,5,FALSE))</f>
        <v>TBD</v>
      </c>
      <c r="K606" s="7"/>
      <c r="L606" s="68"/>
    </row>
    <row r="607" spans="1:12">
      <c r="A607" s="68"/>
      <c r="B607" s="69"/>
      <c r="C607" s="69"/>
      <c r="D607" s="69"/>
      <c r="E607" s="68"/>
      <c r="F607" s="82"/>
      <c r="G607" s="9" t="str">
        <f>IF(ISNA(VLOOKUP(LEFT(A607,3),'6. EMS-Omnia mapping'!$A$5:$G$142,7,FALSE)),"TBD",VLOOKUP(LEFT(A607,3),'6. EMS-Omnia mapping'!$A$5:$G$142,7,FALSE))</f>
        <v>TBD</v>
      </c>
      <c r="H607" s="35"/>
      <c r="I607" s="35" t="str">
        <f>IF(ISNA(VLOOKUP(LEFT($A607,3),'6. EMS-Omnia mapping'!$A$5:$A$142,3,FALSE)),"TBD",VLOOKUP(LEFT($A607,3),'6. EMS-Omnia mapping'!$A$5:$E$142,3,FALSE))</f>
        <v>TBD</v>
      </c>
      <c r="J607" s="35" t="str">
        <f>IF(ISNA(VLOOKUP(LEFT($A607,3),'6. EMS-Omnia mapping'!$A$5:$A$142,5,FALSE)),"TBD",VLOOKUP(LEFT($A607,3),'6. EMS-Omnia mapping'!$A$5:$E$142,5,FALSE))</f>
        <v>TBD</v>
      </c>
      <c r="K607" s="7"/>
      <c r="L607" s="68"/>
    </row>
    <row r="608" spans="1:12">
      <c r="A608" s="68"/>
      <c r="B608" s="69"/>
      <c r="C608" s="69"/>
      <c r="D608" s="69"/>
      <c r="E608" s="68"/>
      <c r="F608" s="82"/>
      <c r="G608" s="9" t="str">
        <f>IF(ISNA(VLOOKUP(LEFT(A608,3),'6. EMS-Omnia mapping'!$A$5:$G$142,7,FALSE)),"TBD",VLOOKUP(LEFT(A608,3),'6. EMS-Omnia mapping'!$A$5:$G$142,7,FALSE))</f>
        <v>TBD</v>
      </c>
      <c r="H608" s="35"/>
      <c r="I608" s="35" t="str">
        <f>IF(ISNA(VLOOKUP(LEFT($A608,3),'6. EMS-Omnia mapping'!$A$5:$A$142,3,FALSE)),"TBD",VLOOKUP(LEFT($A608,3),'6. EMS-Omnia mapping'!$A$5:$E$142,3,FALSE))</f>
        <v>TBD</v>
      </c>
      <c r="J608" s="35" t="str">
        <f>IF(ISNA(VLOOKUP(LEFT($A608,3),'6. EMS-Omnia mapping'!$A$5:$A$142,5,FALSE)),"TBD",VLOOKUP(LEFT($A608,3),'6. EMS-Omnia mapping'!$A$5:$E$142,5,FALSE))</f>
        <v>TBD</v>
      </c>
      <c r="K608" s="7"/>
      <c r="L608" s="68"/>
    </row>
    <row r="609" spans="1:12">
      <c r="A609" s="68"/>
      <c r="B609" s="69"/>
      <c r="C609" s="69"/>
      <c r="D609" s="69"/>
      <c r="E609" s="68"/>
      <c r="F609" s="82"/>
      <c r="G609" s="9" t="str">
        <f>IF(ISNA(VLOOKUP(LEFT(A609,3),'6. EMS-Omnia mapping'!$A$5:$G$142,7,FALSE)),"TBD",VLOOKUP(LEFT(A609,3),'6. EMS-Omnia mapping'!$A$5:$G$142,7,FALSE))</f>
        <v>TBD</v>
      </c>
      <c r="H609" s="35"/>
      <c r="I609" s="35" t="str">
        <f>IF(ISNA(VLOOKUP(LEFT($A609,3),'6. EMS-Omnia mapping'!$A$5:$A$142,3,FALSE)),"TBD",VLOOKUP(LEFT($A609,3),'6. EMS-Omnia mapping'!$A$5:$E$142,3,FALSE))</f>
        <v>TBD</v>
      </c>
      <c r="J609" s="35" t="str">
        <f>IF(ISNA(VLOOKUP(LEFT($A609,3),'6. EMS-Omnia mapping'!$A$5:$A$142,5,FALSE)),"TBD",VLOOKUP(LEFT($A609,3),'6. EMS-Omnia mapping'!$A$5:$E$142,5,FALSE))</f>
        <v>TBD</v>
      </c>
      <c r="K609" s="7"/>
      <c r="L609" s="68"/>
    </row>
    <row r="610" spans="1:12">
      <c r="A610" s="68"/>
      <c r="B610" s="69"/>
      <c r="C610" s="69"/>
      <c r="D610" s="69"/>
      <c r="E610" s="68"/>
      <c r="F610" s="82"/>
      <c r="G610" s="9" t="str">
        <f>IF(ISNA(VLOOKUP(LEFT(A610,3),'6. EMS-Omnia mapping'!$A$5:$G$142,7,FALSE)),"TBD",VLOOKUP(LEFT(A610,3),'6. EMS-Omnia mapping'!$A$5:$G$142,7,FALSE))</f>
        <v>TBD</v>
      </c>
      <c r="H610" s="35"/>
      <c r="I610" s="35" t="str">
        <f>IF(ISNA(VLOOKUP(LEFT($A610,3),'6. EMS-Omnia mapping'!$A$5:$A$142,3,FALSE)),"TBD",VLOOKUP(LEFT($A610,3),'6. EMS-Omnia mapping'!$A$5:$E$142,3,FALSE))</f>
        <v>TBD</v>
      </c>
      <c r="J610" s="35" t="str">
        <f>IF(ISNA(VLOOKUP(LEFT($A610,3),'6. EMS-Omnia mapping'!$A$5:$A$142,5,FALSE)),"TBD",VLOOKUP(LEFT($A610,3),'6. EMS-Omnia mapping'!$A$5:$E$142,5,FALSE))</f>
        <v>TBD</v>
      </c>
      <c r="K610" s="7"/>
      <c r="L610" s="68"/>
    </row>
    <row r="611" spans="1:12">
      <c r="A611" s="68"/>
      <c r="B611" s="69"/>
      <c r="C611" s="69"/>
      <c r="D611" s="69"/>
      <c r="E611" s="68"/>
      <c r="F611" s="82"/>
      <c r="G611" s="9" t="str">
        <f>IF(ISNA(VLOOKUP(LEFT(A611,3),'6. EMS-Omnia mapping'!$A$5:$G$142,7,FALSE)),"TBD",VLOOKUP(LEFT(A611,3),'6. EMS-Omnia mapping'!$A$5:$G$142,7,FALSE))</f>
        <v>TBD</v>
      </c>
      <c r="H611" s="35"/>
      <c r="I611" s="35" t="str">
        <f>IF(ISNA(VLOOKUP(LEFT($A611,3),'6. EMS-Omnia mapping'!$A$5:$A$142,3,FALSE)),"TBD",VLOOKUP(LEFT($A611,3),'6. EMS-Omnia mapping'!$A$5:$E$142,3,FALSE))</f>
        <v>TBD</v>
      </c>
      <c r="J611" s="35" t="str">
        <f>IF(ISNA(VLOOKUP(LEFT($A611,3),'6. EMS-Omnia mapping'!$A$5:$A$142,5,FALSE)),"TBD",VLOOKUP(LEFT($A611,3),'6. EMS-Omnia mapping'!$A$5:$E$142,5,FALSE))</f>
        <v>TBD</v>
      </c>
      <c r="K611" s="7"/>
      <c r="L611" s="68"/>
    </row>
    <row r="612" spans="1:12">
      <c r="A612" s="68"/>
      <c r="B612" s="69"/>
      <c r="C612" s="69"/>
      <c r="D612" s="69"/>
      <c r="E612" s="68"/>
      <c r="F612" s="82"/>
      <c r="G612" s="9" t="str">
        <f>IF(ISNA(VLOOKUP(LEFT(A612,3),'6. EMS-Omnia mapping'!$A$5:$G$142,7,FALSE)),"TBD",VLOOKUP(LEFT(A612,3),'6. EMS-Omnia mapping'!$A$5:$G$142,7,FALSE))</f>
        <v>TBD</v>
      </c>
      <c r="H612" s="35"/>
      <c r="I612" s="35" t="str">
        <f>IF(ISNA(VLOOKUP(LEFT($A612,3),'6. EMS-Omnia mapping'!$A$5:$A$142,3,FALSE)),"TBD",VLOOKUP(LEFT($A612,3),'6. EMS-Omnia mapping'!$A$5:$E$142,3,FALSE))</f>
        <v>TBD</v>
      </c>
      <c r="J612" s="35" t="str">
        <f>IF(ISNA(VLOOKUP(LEFT($A612,3),'6. EMS-Omnia mapping'!$A$5:$A$142,5,FALSE)),"TBD",VLOOKUP(LEFT($A612,3),'6. EMS-Omnia mapping'!$A$5:$E$142,5,FALSE))</f>
        <v>TBD</v>
      </c>
      <c r="K612" s="7"/>
      <c r="L612" s="68"/>
    </row>
    <row r="613" spans="1:12">
      <c r="A613" s="68"/>
      <c r="B613" s="69"/>
      <c r="C613" s="69"/>
      <c r="D613" s="69"/>
      <c r="E613" s="68"/>
      <c r="F613" s="82"/>
      <c r="G613" s="9" t="str">
        <f>IF(ISNA(VLOOKUP(LEFT(A613,3),'6. EMS-Omnia mapping'!$A$5:$G$142,7,FALSE)),"TBD",VLOOKUP(LEFT(A613,3),'6. EMS-Omnia mapping'!$A$5:$G$142,7,FALSE))</f>
        <v>TBD</v>
      </c>
      <c r="H613" s="35"/>
      <c r="I613" s="35" t="str">
        <f>IF(ISNA(VLOOKUP(LEFT($A613,3),'6. EMS-Omnia mapping'!$A$5:$A$142,3,FALSE)),"TBD",VLOOKUP(LEFT($A613,3),'6. EMS-Omnia mapping'!$A$5:$E$142,3,FALSE))</f>
        <v>TBD</v>
      </c>
      <c r="J613" s="35" t="str">
        <f>IF(ISNA(VLOOKUP(LEFT($A613,3),'6. EMS-Omnia mapping'!$A$5:$A$142,5,FALSE)),"TBD",VLOOKUP(LEFT($A613,3),'6. EMS-Omnia mapping'!$A$5:$E$142,5,FALSE))</f>
        <v>TBD</v>
      </c>
      <c r="K613" s="7"/>
      <c r="L613" s="68"/>
    </row>
    <row r="614" spans="1:12">
      <c r="A614" s="68"/>
      <c r="B614" s="69"/>
      <c r="C614" s="69"/>
      <c r="D614" s="69"/>
      <c r="E614" s="68"/>
      <c r="F614" s="82"/>
      <c r="G614" s="9" t="str">
        <f>IF(ISNA(VLOOKUP(LEFT(A614,3),'6. EMS-Omnia mapping'!$A$5:$G$142,7,FALSE)),"TBD",VLOOKUP(LEFT(A614,3),'6. EMS-Omnia mapping'!$A$5:$G$142,7,FALSE))</f>
        <v>TBD</v>
      </c>
      <c r="H614" s="35"/>
      <c r="I614" s="35" t="str">
        <f>IF(ISNA(VLOOKUP(LEFT($A614,3),'6. EMS-Omnia mapping'!$A$5:$A$142,3,FALSE)),"TBD",VLOOKUP(LEFT($A614,3),'6. EMS-Omnia mapping'!$A$5:$E$142,3,FALSE))</f>
        <v>TBD</v>
      </c>
      <c r="J614" s="35" t="str">
        <f>IF(ISNA(VLOOKUP(LEFT($A614,3),'6. EMS-Omnia mapping'!$A$5:$A$142,5,FALSE)),"TBD",VLOOKUP(LEFT($A614,3),'6. EMS-Omnia mapping'!$A$5:$E$142,5,FALSE))</f>
        <v>TBD</v>
      </c>
      <c r="K614" s="7"/>
      <c r="L614" s="68"/>
    </row>
    <row r="615" spans="1:12">
      <c r="A615" s="68"/>
      <c r="B615" s="69"/>
      <c r="C615" s="69"/>
      <c r="D615" s="69"/>
      <c r="E615" s="68"/>
      <c r="F615" s="82"/>
      <c r="G615" s="9" t="str">
        <f>IF(ISNA(VLOOKUP(LEFT(A615,3),'6. EMS-Omnia mapping'!$A$5:$G$142,7,FALSE)),"TBD",VLOOKUP(LEFT(A615,3),'6. EMS-Omnia mapping'!$A$5:$G$142,7,FALSE))</f>
        <v>TBD</v>
      </c>
      <c r="H615" s="35"/>
      <c r="I615" s="35" t="str">
        <f>IF(ISNA(VLOOKUP(LEFT($A615,3),'6. EMS-Omnia mapping'!$A$5:$A$142,3,FALSE)),"TBD",VLOOKUP(LEFT($A615,3),'6. EMS-Omnia mapping'!$A$5:$E$142,3,FALSE))</f>
        <v>TBD</v>
      </c>
      <c r="J615" s="35" t="str">
        <f>IF(ISNA(VLOOKUP(LEFT($A615,3),'6. EMS-Omnia mapping'!$A$5:$A$142,5,FALSE)),"TBD",VLOOKUP(LEFT($A615,3),'6. EMS-Omnia mapping'!$A$5:$E$142,5,FALSE))</f>
        <v>TBD</v>
      </c>
      <c r="K615" s="7"/>
      <c r="L615" s="68"/>
    </row>
    <row r="616" spans="1:12">
      <c r="A616" s="68"/>
      <c r="B616" s="69"/>
      <c r="C616" s="69"/>
      <c r="D616" s="69"/>
      <c r="E616" s="68"/>
      <c r="F616" s="82"/>
      <c r="G616" s="9" t="str">
        <f>IF(ISNA(VLOOKUP(LEFT(A616,3),'6. EMS-Omnia mapping'!$A$5:$G$142,7,FALSE)),"TBD",VLOOKUP(LEFT(A616,3),'6. EMS-Omnia mapping'!$A$5:$G$142,7,FALSE))</f>
        <v>TBD</v>
      </c>
      <c r="H616" s="35"/>
      <c r="I616" s="35" t="str">
        <f>IF(ISNA(VLOOKUP(LEFT($A616,3),'6. EMS-Omnia mapping'!$A$5:$A$142,3,FALSE)),"TBD",VLOOKUP(LEFT($A616,3),'6. EMS-Omnia mapping'!$A$5:$E$142,3,FALSE))</f>
        <v>TBD</v>
      </c>
      <c r="J616" s="35" t="str">
        <f>IF(ISNA(VLOOKUP(LEFT($A616,3),'6. EMS-Omnia mapping'!$A$5:$A$142,5,FALSE)),"TBD",VLOOKUP(LEFT($A616,3),'6. EMS-Omnia mapping'!$A$5:$E$142,5,FALSE))</f>
        <v>TBD</v>
      </c>
      <c r="K616" s="7"/>
      <c r="L616" s="68"/>
    </row>
    <row r="617" spans="1:12">
      <c r="A617" s="68"/>
      <c r="B617" s="69"/>
      <c r="C617" s="69"/>
      <c r="D617" s="69"/>
      <c r="E617" s="68"/>
      <c r="F617" s="82"/>
      <c r="G617" s="9" t="str">
        <f>IF(ISNA(VLOOKUP(LEFT(A617,3),'6. EMS-Omnia mapping'!$A$5:$G$142,7,FALSE)),"TBD",VLOOKUP(LEFT(A617,3),'6. EMS-Omnia mapping'!$A$5:$G$142,7,FALSE))</f>
        <v>TBD</v>
      </c>
      <c r="H617" s="35"/>
      <c r="I617" s="35" t="str">
        <f>IF(ISNA(VLOOKUP(LEFT($A617,3),'6. EMS-Omnia mapping'!$A$5:$A$142,3,FALSE)),"TBD",VLOOKUP(LEFT($A617,3),'6. EMS-Omnia mapping'!$A$5:$E$142,3,FALSE))</f>
        <v>TBD</v>
      </c>
      <c r="J617" s="35" t="str">
        <f>IF(ISNA(VLOOKUP(LEFT($A617,3),'6. EMS-Omnia mapping'!$A$5:$A$142,5,FALSE)),"TBD",VLOOKUP(LEFT($A617,3),'6. EMS-Omnia mapping'!$A$5:$E$142,5,FALSE))</f>
        <v>TBD</v>
      </c>
      <c r="K617" s="7"/>
      <c r="L617" s="68"/>
    </row>
    <row r="618" spans="1:12">
      <c r="A618" s="68"/>
      <c r="B618" s="69"/>
      <c r="C618" s="69"/>
      <c r="D618" s="69"/>
      <c r="E618" s="68"/>
      <c r="F618" s="82"/>
      <c r="G618" s="9" t="str">
        <f>IF(ISNA(VLOOKUP(LEFT(A618,3),'6. EMS-Omnia mapping'!$A$5:$G$142,7,FALSE)),"TBD",VLOOKUP(LEFT(A618,3),'6. EMS-Omnia mapping'!$A$5:$G$142,7,FALSE))</f>
        <v>TBD</v>
      </c>
      <c r="H618" s="35"/>
      <c r="I618" s="35" t="str">
        <f>IF(ISNA(VLOOKUP(LEFT($A618,3),'6. EMS-Omnia mapping'!$A$5:$A$142,3,FALSE)),"TBD",VLOOKUP(LEFT($A618,3),'6. EMS-Omnia mapping'!$A$5:$E$142,3,FALSE))</f>
        <v>TBD</v>
      </c>
      <c r="J618" s="35" t="str">
        <f>IF(ISNA(VLOOKUP(LEFT($A618,3),'6. EMS-Omnia mapping'!$A$5:$A$142,5,FALSE)),"TBD",VLOOKUP(LEFT($A618,3),'6. EMS-Omnia mapping'!$A$5:$E$142,5,FALSE))</f>
        <v>TBD</v>
      </c>
      <c r="K618" s="7"/>
      <c r="L618" s="68"/>
    </row>
    <row r="619" spans="1:12">
      <c r="A619" s="68"/>
      <c r="B619" s="69"/>
      <c r="C619" s="69"/>
      <c r="D619" s="69"/>
      <c r="E619" s="68"/>
      <c r="F619" s="82"/>
      <c r="G619" s="9" t="str">
        <f>IF(ISNA(VLOOKUP(LEFT(A619,3),'6. EMS-Omnia mapping'!$A$5:$G$142,7,FALSE)),"TBD",VLOOKUP(LEFT(A619,3),'6. EMS-Omnia mapping'!$A$5:$G$142,7,FALSE))</f>
        <v>TBD</v>
      </c>
      <c r="H619" s="35"/>
      <c r="I619" s="35" t="str">
        <f>IF(ISNA(VLOOKUP(LEFT($A619,3),'6. EMS-Omnia mapping'!$A$5:$A$142,3,FALSE)),"TBD",VLOOKUP(LEFT($A619,3),'6. EMS-Omnia mapping'!$A$5:$E$142,3,FALSE))</f>
        <v>TBD</v>
      </c>
      <c r="J619" s="35" t="str">
        <f>IF(ISNA(VLOOKUP(LEFT($A619,3),'6. EMS-Omnia mapping'!$A$5:$A$142,5,FALSE)),"TBD",VLOOKUP(LEFT($A619,3),'6. EMS-Omnia mapping'!$A$5:$E$142,5,FALSE))</f>
        <v>TBD</v>
      </c>
      <c r="K619" s="7"/>
      <c r="L619" s="68"/>
    </row>
    <row r="620" spans="1:12">
      <c r="A620" s="68"/>
      <c r="B620" s="69"/>
      <c r="C620" s="69"/>
      <c r="D620" s="69"/>
      <c r="E620" s="68"/>
      <c r="F620" s="82"/>
      <c r="G620" s="9" t="str">
        <f>IF(ISNA(VLOOKUP(LEFT(A620,3),'6. EMS-Omnia mapping'!$A$5:$G$142,7,FALSE)),"TBD",VLOOKUP(LEFT(A620,3),'6. EMS-Omnia mapping'!$A$5:$G$142,7,FALSE))</f>
        <v>TBD</v>
      </c>
      <c r="H620" s="35"/>
      <c r="I620" s="35" t="str">
        <f>IF(ISNA(VLOOKUP(LEFT($A620,3),'6. EMS-Omnia mapping'!$A$5:$A$142,3,FALSE)),"TBD",VLOOKUP(LEFT($A620,3),'6. EMS-Omnia mapping'!$A$5:$E$142,3,FALSE))</f>
        <v>TBD</v>
      </c>
      <c r="J620" s="35" t="str">
        <f>IF(ISNA(VLOOKUP(LEFT($A620,3),'6. EMS-Omnia mapping'!$A$5:$A$142,5,FALSE)),"TBD",VLOOKUP(LEFT($A620,3),'6. EMS-Omnia mapping'!$A$5:$E$142,5,FALSE))</f>
        <v>TBD</v>
      </c>
      <c r="K620" s="7"/>
      <c r="L620" s="68"/>
    </row>
    <row r="621" spans="1:12">
      <c r="A621" s="68"/>
      <c r="B621" s="69"/>
      <c r="C621" s="69"/>
      <c r="D621" s="69"/>
      <c r="E621" s="68"/>
      <c r="F621" s="82"/>
      <c r="G621" s="9" t="str">
        <f>IF(ISNA(VLOOKUP(LEFT(A621,3),'6. EMS-Omnia mapping'!$A$5:$G$142,7,FALSE)),"TBD",VLOOKUP(LEFT(A621,3),'6. EMS-Omnia mapping'!$A$5:$G$142,7,FALSE))</f>
        <v>TBD</v>
      </c>
      <c r="H621" s="35"/>
      <c r="I621" s="35" t="str">
        <f>IF(ISNA(VLOOKUP(LEFT($A621,3),'6. EMS-Omnia mapping'!$A$5:$A$142,3,FALSE)),"TBD",VLOOKUP(LEFT($A621,3),'6. EMS-Omnia mapping'!$A$5:$E$142,3,FALSE))</f>
        <v>TBD</v>
      </c>
      <c r="J621" s="35" t="str">
        <f>IF(ISNA(VLOOKUP(LEFT($A621,3),'6. EMS-Omnia mapping'!$A$5:$A$142,5,FALSE)),"TBD",VLOOKUP(LEFT($A621,3),'6. EMS-Omnia mapping'!$A$5:$E$142,5,FALSE))</f>
        <v>TBD</v>
      </c>
      <c r="K621" s="7"/>
      <c r="L621" s="68"/>
    </row>
    <row r="622" spans="1:12">
      <c r="A622" s="68"/>
      <c r="B622" s="69"/>
      <c r="C622" s="69"/>
      <c r="D622" s="69"/>
      <c r="E622" s="68"/>
      <c r="F622" s="82"/>
      <c r="G622" s="9" t="str">
        <f>IF(ISNA(VLOOKUP(LEFT(A622,3),'6. EMS-Omnia mapping'!$A$5:$G$142,7,FALSE)),"TBD",VLOOKUP(LEFT(A622,3),'6. EMS-Omnia mapping'!$A$5:$G$142,7,FALSE))</f>
        <v>TBD</v>
      </c>
      <c r="H622" s="35"/>
      <c r="I622" s="35" t="str">
        <f>IF(ISNA(VLOOKUP(LEFT($A622,3),'6. EMS-Omnia mapping'!$A$5:$A$142,3,FALSE)),"TBD",VLOOKUP(LEFT($A622,3),'6. EMS-Omnia mapping'!$A$5:$E$142,3,FALSE))</f>
        <v>TBD</v>
      </c>
      <c r="J622" s="35" t="str">
        <f>IF(ISNA(VLOOKUP(LEFT($A622,3),'6. EMS-Omnia mapping'!$A$5:$A$142,5,FALSE)),"TBD",VLOOKUP(LEFT($A622,3),'6. EMS-Omnia mapping'!$A$5:$E$142,5,FALSE))</f>
        <v>TBD</v>
      </c>
      <c r="K622" s="7"/>
      <c r="L622" s="68"/>
    </row>
    <row r="623" spans="1:12">
      <c r="A623" s="68"/>
      <c r="B623" s="69"/>
      <c r="C623" s="69"/>
      <c r="D623" s="69"/>
      <c r="E623" s="68"/>
      <c r="F623" s="82"/>
      <c r="G623" s="9" t="str">
        <f>IF(ISNA(VLOOKUP(LEFT(A623,3),'6. EMS-Omnia mapping'!$A$5:$G$142,7,FALSE)),"TBD",VLOOKUP(LEFT(A623,3),'6. EMS-Omnia mapping'!$A$5:$G$142,7,FALSE))</f>
        <v>TBD</v>
      </c>
      <c r="H623" s="35"/>
      <c r="I623" s="35" t="str">
        <f>IF(ISNA(VLOOKUP(LEFT($A623,3),'6. EMS-Omnia mapping'!$A$5:$A$142,3,FALSE)),"TBD",VLOOKUP(LEFT($A623,3),'6. EMS-Omnia mapping'!$A$5:$E$142,3,FALSE))</f>
        <v>TBD</v>
      </c>
      <c r="J623" s="35" t="str">
        <f>IF(ISNA(VLOOKUP(LEFT($A623,3),'6. EMS-Omnia mapping'!$A$5:$A$142,5,FALSE)),"TBD",VLOOKUP(LEFT($A623,3),'6. EMS-Omnia mapping'!$A$5:$E$142,5,FALSE))</f>
        <v>TBD</v>
      </c>
      <c r="K623" s="7"/>
      <c r="L623" s="68"/>
    </row>
    <row r="624" spans="1:12">
      <c r="A624" s="68"/>
      <c r="B624" s="69"/>
      <c r="C624" s="69"/>
      <c r="D624" s="69"/>
      <c r="E624" s="68"/>
      <c r="F624" s="82"/>
      <c r="G624" s="9" t="str">
        <f>IF(ISNA(VLOOKUP(LEFT(A624,3),'6. EMS-Omnia mapping'!$A$5:$G$142,7,FALSE)),"TBD",VLOOKUP(LEFT(A624,3),'6. EMS-Omnia mapping'!$A$5:$G$142,7,FALSE))</f>
        <v>TBD</v>
      </c>
      <c r="H624" s="35"/>
      <c r="I624" s="35" t="str">
        <f>IF(ISNA(VLOOKUP(LEFT($A624,3),'6. EMS-Omnia mapping'!$A$5:$A$142,3,FALSE)),"TBD",VLOOKUP(LEFT($A624,3),'6. EMS-Omnia mapping'!$A$5:$E$142,3,FALSE))</f>
        <v>TBD</v>
      </c>
      <c r="J624" s="35" t="str">
        <f>IF(ISNA(VLOOKUP(LEFT($A624,3),'6. EMS-Omnia mapping'!$A$5:$A$142,5,FALSE)),"TBD",VLOOKUP(LEFT($A624,3),'6. EMS-Omnia mapping'!$A$5:$E$142,5,FALSE))</f>
        <v>TBD</v>
      </c>
      <c r="K624" s="7"/>
      <c r="L624" s="68"/>
    </row>
    <row r="625" spans="1:12">
      <c r="A625" s="68"/>
      <c r="B625" s="69"/>
      <c r="C625" s="69"/>
      <c r="D625" s="69"/>
      <c r="E625" s="68"/>
      <c r="F625" s="82"/>
      <c r="G625" s="9" t="str">
        <f>IF(ISNA(VLOOKUP(LEFT(A625,3),'6. EMS-Omnia mapping'!$A$5:$G$142,7,FALSE)),"TBD",VLOOKUP(LEFT(A625,3),'6. EMS-Omnia mapping'!$A$5:$G$142,7,FALSE))</f>
        <v>TBD</v>
      </c>
      <c r="H625" s="35"/>
      <c r="I625" s="35" t="str">
        <f>IF(ISNA(VLOOKUP(LEFT($A625,3),'6. EMS-Omnia mapping'!$A$5:$A$142,3,FALSE)),"TBD",VLOOKUP(LEFT($A625,3),'6. EMS-Omnia mapping'!$A$5:$E$142,3,FALSE))</f>
        <v>TBD</v>
      </c>
      <c r="J625" s="35" t="str">
        <f>IF(ISNA(VLOOKUP(LEFT($A625,3),'6. EMS-Omnia mapping'!$A$5:$A$142,5,FALSE)),"TBD",VLOOKUP(LEFT($A625,3),'6. EMS-Omnia mapping'!$A$5:$E$142,5,FALSE))</f>
        <v>TBD</v>
      </c>
      <c r="K625" s="7"/>
      <c r="L625" s="68"/>
    </row>
    <row r="626" spans="1:12">
      <c r="A626" s="68"/>
      <c r="B626" s="69"/>
      <c r="C626" s="69"/>
      <c r="D626" s="69"/>
      <c r="E626" s="68"/>
      <c r="F626" s="82"/>
      <c r="G626" s="9" t="str">
        <f>IF(ISNA(VLOOKUP(LEFT(A626,3),'6. EMS-Omnia mapping'!$A$5:$G$142,7,FALSE)),"TBD",VLOOKUP(LEFT(A626,3),'6. EMS-Omnia mapping'!$A$5:$G$142,7,FALSE))</f>
        <v>TBD</v>
      </c>
      <c r="H626" s="35"/>
      <c r="I626" s="35" t="str">
        <f>IF(ISNA(VLOOKUP(LEFT($A626,3),'6. EMS-Omnia mapping'!$A$5:$A$142,3,FALSE)),"TBD",VLOOKUP(LEFT($A626,3),'6. EMS-Omnia mapping'!$A$5:$E$142,3,FALSE))</f>
        <v>TBD</v>
      </c>
      <c r="J626" s="35" t="str">
        <f>IF(ISNA(VLOOKUP(LEFT($A626,3),'6. EMS-Omnia mapping'!$A$5:$A$142,5,FALSE)),"TBD",VLOOKUP(LEFT($A626,3),'6. EMS-Omnia mapping'!$A$5:$E$142,5,FALSE))</f>
        <v>TBD</v>
      </c>
      <c r="K626" s="7"/>
      <c r="L626" s="68"/>
    </row>
    <row r="627" spans="1:12">
      <c r="A627" s="68"/>
      <c r="B627" s="69"/>
      <c r="C627" s="69"/>
      <c r="D627" s="69"/>
      <c r="E627" s="68"/>
      <c r="F627" s="82"/>
      <c r="G627" s="9" t="str">
        <f>IF(ISNA(VLOOKUP(LEFT(A627,3),'6. EMS-Omnia mapping'!$A$5:$G$142,7,FALSE)),"TBD",VLOOKUP(LEFT(A627,3),'6. EMS-Omnia mapping'!$A$5:$G$142,7,FALSE))</f>
        <v>TBD</v>
      </c>
      <c r="H627" s="35"/>
      <c r="I627" s="35" t="str">
        <f>IF(ISNA(VLOOKUP(LEFT($A627,3),'6. EMS-Omnia mapping'!$A$5:$A$142,3,FALSE)),"TBD",VLOOKUP(LEFT($A627,3),'6. EMS-Omnia mapping'!$A$5:$E$142,3,FALSE))</f>
        <v>TBD</v>
      </c>
      <c r="J627" s="35" t="str">
        <f>IF(ISNA(VLOOKUP(LEFT($A627,3),'6. EMS-Omnia mapping'!$A$5:$A$142,5,FALSE)),"TBD",VLOOKUP(LEFT($A627,3),'6. EMS-Omnia mapping'!$A$5:$E$142,5,FALSE))</f>
        <v>TBD</v>
      </c>
      <c r="K627" s="7"/>
      <c r="L627" s="68"/>
    </row>
    <row r="628" spans="1:12">
      <c r="A628" s="68"/>
      <c r="B628" s="69"/>
      <c r="C628" s="69"/>
      <c r="D628" s="69"/>
      <c r="E628" s="68"/>
      <c r="F628" s="82"/>
      <c r="G628" s="9" t="str">
        <f>IF(ISNA(VLOOKUP(LEFT(A628,3),'6. EMS-Omnia mapping'!$A$5:$G$142,7,FALSE)),"TBD",VLOOKUP(LEFT(A628,3),'6. EMS-Omnia mapping'!$A$5:$G$142,7,FALSE))</f>
        <v>TBD</v>
      </c>
      <c r="H628" s="35"/>
      <c r="I628" s="35" t="str">
        <f>IF(ISNA(VLOOKUP(LEFT($A628,3),'6. EMS-Omnia mapping'!$A$5:$A$142,3,FALSE)),"TBD",VLOOKUP(LEFT($A628,3),'6. EMS-Omnia mapping'!$A$5:$E$142,3,FALSE))</f>
        <v>TBD</v>
      </c>
      <c r="J628" s="35" t="str">
        <f>IF(ISNA(VLOOKUP(LEFT($A628,3),'6. EMS-Omnia mapping'!$A$5:$A$142,5,FALSE)),"TBD",VLOOKUP(LEFT($A628,3),'6. EMS-Omnia mapping'!$A$5:$E$142,5,FALSE))</f>
        <v>TBD</v>
      </c>
      <c r="K628" s="7"/>
      <c r="L628" s="68"/>
    </row>
    <row r="629" spans="1:12">
      <c r="A629" s="68"/>
      <c r="B629" s="69"/>
      <c r="C629" s="69"/>
      <c r="D629" s="69"/>
      <c r="E629" s="68"/>
      <c r="F629" s="82"/>
      <c r="G629" s="9" t="str">
        <f>IF(ISNA(VLOOKUP(LEFT(A629,3),'6. EMS-Omnia mapping'!$A$5:$G$142,7,FALSE)),"TBD",VLOOKUP(LEFT(A629,3),'6. EMS-Omnia mapping'!$A$5:$G$142,7,FALSE))</f>
        <v>TBD</v>
      </c>
      <c r="H629" s="35"/>
      <c r="I629" s="35" t="str">
        <f>IF(ISNA(VLOOKUP(LEFT($A629,3),'6. EMS-Omnia mapping'!$A$5:$A$142,3,FALSE)),"TBD",VLOOKUP(LEFT($A629,3),'6. EMS-Omnia mapping'!$A$5:$E$142,3,FALSE))</f>
        <v>TBD</v>
      </c>
      <c r="J629" s="35" t="str">
        <f>IF(ISNA(VLOOKUP(LEFT($A629,3),'6. EMS-Omnia mapping'!$A$5:$A$142,5,FALSE)),"TBD",VLOOKUP(LEFT($A629,3),'6. EMS-Omnia mapping'!$A$5:$E$142,5,FALSE))</f>
        <v>TBD</v>
      </c>
      <c r="K629" s="7"/>
      <c r="L629" s="68"/>
    </row>
    <row r="630" spans="1:12">
      <c r="A630" s="68"/>
      <c r="B630" s="69"/>
      <c r="C630" s="69"/>
      <c r="D630" s="69"/>
      <c r="E630" s="68"/>
      <c r="F630" s="82"/>
      <c r="G630" s="9" t="str">
        <f>IF(ISNA(VLOOKUP(LEFT(A630,3),'6. EMS-Omnia mapping'!$A$5:$G$142,7,FALSE)),"TBD",VLOOKUP(LEFT(A630,3),'6. EMS-Omnia mapping'!$A$5:$G$142,7,FALSE))</f>
        <v>TBD</v>
      </c>
      <c r="H630" s="35"/>
      <c r="I630" s="35" t="str">
        <f>IF(ISNA(VLOOKUP(LEFT($A630,3),'6. EMS-Omnia mapping'!$A$5:$A$142,3,FALSE)),"TBD",VLOOKUP(LEFT($A630,3),'6. EMS-Omnia mapping'!$A$5:$E$142,3,FALSE))</f>
        <v>TBD</v>
      </c>
      <c r="J630" s="35" t="str">
        <f>IF(ISNA(VLOOKUP(LEFT($A630,3),'6. EMS-Omnia mapping'!$A$5:$A$142,5,FALSE)),"TBD",VLOOKUP(LEFT($A630,3),'6. EMS-Omnia mapping'!$A$5:$E$142,5,FALSE))</f>
        <v>TBD</v>
      </c>
      <c r="K630" s="7"/>
      <c r="L630" s="68"/>
    </row>
    <row r="631" spans="1:12">
      <c r="A631" s="68"/>
      <c r="B631" s="69"/>
      <c r="C631" s="69"/>
      <c r="D631" s="69"/>
      <c r="E631" s="68"/>
      <c r="F631" s="82"/>
      <c r="G631" s="9" t="str">
        <f>IF(ISNA(VLOOKUP(LEFT(A631,3),'6. EMS-Omnia mapping'!$A$5:$G$142,7,FALSE)),"TBD",VLOOKUP(LEFT(A631,3),'6. EMS-Omnia mapping'!$A$5:$G$142,7,FALSE))</f>
        <v>TBD</v>
      </c>
      <c r="H631" s="35"/>
      <c r="I631" s="35" t="str">
        <f>IF(ISNA(VLOOKUP(LEFT($A631,3),'6. EMS-Omnia mapping'!$A$5:$A$142,3,FALSE)),"TBD",VLOOKUP(LEFT($A631,3),'6. EMS-Omnia mapping'!$A$5:$E$142,3,FALSE))</f>
        <v>TBD</v>
      </c>
      <c r="J631" s="35" t="str">
        <f>IF(ISNA(VLOOKUP(LEFT($A631,3),'6. EMS-Omnia mapping'!$A$5:$A$142,5,FALSE)),"TBD",VLOOKUP(LEFT($A631,3),'6. EMS-Omnia mapping'!$A$5:$E$142,5,FALSE))</f>
        <v>TBD</v>
      </c>
      <c r="K631" s="7"/>
      <c r="L631" s="68"/>
    </row>
    <row r="632" spans="1:12">
      <c r="A632" s="68"/>
      <c r="B632" s="69"/>
      <c r="C632" s="69"/>
      <c r="D632" s="69"/>
      <c r="E632" s="68"/>
      <c r="F632" s="82"/>
      <c r="G632" s="9" t="str">
        <f>IF(ISNA(VLOOKUP(LEFT(A632,3),'6. EMS-Omnia mapping'!$A$5:$G$142,7,FALSE)),"TBD",VLOOKUP(LEFT(A632,3),'6. EMS-Omnia mapping'!$A$5:$G$142,7,FALSE))</f>
        <v>TBD</v>
      </c>
      <c r="H632" s="35"/>
      <c r="I632" s="35" t="str">
        <f>IF(ISNA(VLOOKUP(LEFT($A632,3),'6. EMS-Omnia mapping'!$A$5:$A$142,3,FALSE)),"TBD",VLOOKUP(LEFT($A632,3),'6. EMS-Omnia mapping'!$A$5:$E$142,3,FALSE))</f>
        <v>TBD</v>
      </c>
      <c r="J632" s="35" t="str">
        <f>IF(ISNA(VLOOKUP(LEFT($A632,3),'6. EMS-Omnia mapping'!$A$5:$A$142,5,FALSE)),"TBD",VLOOKUP(LEFT($A632,3),'6. EMS-Omnia mapping'!$A$5:$E$142,5,FALSE))</f>
        <v>TBD</v>
      </c>
      <c r="K632" s="7"/>
      <c r="L632" s="68"/>
    </row>
    <row r="633" spans="1:12">
      <c r="A633" s="68"/>
      <c r="B633" s="69"/>
      <c r="C633" s="69"/>
      <c r="D633" s="69"/>
      <c r="E633" s="68"/>
      <c r="F633" s="82"/>
      <c r="G633" s="9" t="str">
        <f>IF(ISNA(VLOOKUP(LEFT(A633,3),'6. EMS-Omnia mapping'!$A$5:$G$142,7,FALSE)),"TBD",VLOOKUP(LEFT(A633,3),'6. EMS-Omnia mapping'!$A$5:$G$142,7,FALSE))</f>
        <v>TBD</v>
      </c>
      <c r="H633" s="35"/>
      <c r="I633" s="35" t="str">
        <f>IF(ISNA(VLOOKUP(LEFT($A633,3),'6. EMS-Omnia mapping'!$A$5:$A$142,3,FALSE)),"TBD",VLOOKUP(LEFT($A633,3),'6. EMS-Omnia mapping'!$A$5:$E$142,3,FALSE))</f>
        <v>TBD</v>
      </c>
      <c r="J633" s="35" t="str">
        <f>IF(ISNA(VLOOKUP(LEFT($A633,3),'6. EMS-Omnia mapping'!$A$5:$A$142,5,FALSE)),"TBD",VLOOKUP(LEFT($A633,3),'6. EMS-Omnia mapping'!$A$5:$E$142,5,FALSE))</f>
        <v>TBD</v>
      </c>
      <c r="K633" s="7"/>
      <c r="L633" s="68"/>
    </row>
    <row r="634" spans="1:12">
      <c r="A634" s="68"/>
      <c r="B634" s="69"/>
      <c r="C634" s="69"/>
      <c r="D634" s="69"/>
      <c r="E634" s="68"/>
      <c r="F634" s="82"/>
      <c r="G634" s="9" t="str">
        <f>IF(ISNA(VLOOKUP(LEFT(A634,3),'6. EMS-Omnia mapping'!$A$5:$G$142,7,FALSE)),"TBD",VLOOKUP(LEFT(A634,3),'6. EMS-Omnia mapping'!$A$5:$G$142,7,FALSE))</f>
        <v>TBD</v>
      </c>
      <c r="H634" s="35"/>
      <c r="I634" s="35" t="str">
        <f>IF(ISNA(VLOOKUP(LEFT($A634,3),'6. EMS-Omnia mapping'!$A$5:$A$142,3,FALSE)),"TBD",VLOOKUP(LEFT($A634,3),'6. EMS-Omnia mapping'!$A$5:$E$142,3,FALSE))</f>
        <v>TBD</v>
      </c>
      <c r="J634" s="35" t="str">
        <f>IF(ISNA(VLOOKUP(LEFT($A634,3),'6. EMS-Omnia mapping'!$A$5:$A$142,5,FALSE)),"TBD",VLOOKUP(LEFT($A634,3),'6. EMS-Omnia mapping'!$A$5:$E$142,5,FALSE))</f>
        <v>TBD</v>
      </c>
      <c r="K634" s="7"/>
      <c r="L634" s="68"/>
    </row>
    <row r="635" spans="1:12">
      <c r="A635" s="68"/>
      <c r="B635" s="69"/>
      <c r="C635" s="69"/>
      <c r="D635" s="69"/>
      <c r="E635" s="68"/>
      <c r="F635" s="82"/>
      <c r="G635" s="9" t="str">
        <f>IF(ISNA(VLOOKUP(LEFT(A635,3),'6. EMS-Omnia mapping'!$A$5:$G$142,7,FALSE)),"TBD",VLOOKUP(LEFT(A635,3),'6. EMS-Omnia mapping'!$A$5:$G$142,7,FALSE))</f>
        <v>TBD</v>
      </c>
      <c r="H635" s="35"/>
      <c r="I635" s="35" t="str">
        <f>IF(ISNA(VLOOKUP(LEFT($A635,3),'6. EMS-Omnia mapping'!$A$5:$A$142,3,FALSE)),"TBD",VLOOKUP(LEFT($A635,3),'6. EMS-Omnia mapping'!$A$5:$E$142,3,FALSE))</f>
        <v>TBD</v>
      </c>
      <c r="J635" s="35" t="str">
        <f>IF(ISNA(VLOOKUP(LEFT($A635,3),'6. EMS-Omnia mapping'!$A$5:$A$142,5,FALSE)),"TBD",VLOOKUP(LEFT($A635,3),'6. EMS-Omnia mapping'!$A$5:$E$142,5,FALSE))</f>
        <v>TBD</v>
      </c>
      <c r="K635" s="7"/>
      <c r="L635" s="68"/>
    </row>
    <row r="636" spans="1:12">
      <c r="A636" s="68"/>
      <c r="B636" s="69"/>
      <c r="C636" s="69"/>
      <c r="D636" s="69"/>
      <c r="E636" s="68"/>
      <c r="F636" s="82"/>
      <c r="G636" s="9" t="str">
        <f>IF(ISNA(VLOOKUP(LEFT(A636,3),'6. EMS-Omnia mapping'!$A$5:$G$142,7,FALSE)),"TBD",VLOOKUP(LEFT(A636,3),'6. EMS-Omnia mapping'!$A$5:$G$142,7,FALSE))</f>
        <v>TBD</v>
      </c>
      <c r="H636" s="35"/>
      <c r="I636" s="35" t="str">
        <f>IF(ISNA(VLOOKUP(LEFT($A636,3),'6. EMS-Omnia mapping'!$A$5:$A$142,3,FALSE)),"TBD",VLOOKUP(LEFT($A636,3),'6. EMS-Omnia mapping'!$A$5:$E$142,3,FALSE))</f>
        <v>TBD</v>
      </c>
      <c r="J636" s="35" t="str">
        <f>IF(ISNA(VLOOKUP(LEFT($A636,3),'6. EMS-Omnia mapping'!$A$5:$A$142,5,FALSE)),"TBD",VLOOKUP(LEFT($A636,3),'6. EMS-Omnia mapping'!$A$5:$E$142,5,FALSE))</f>
        <v>TBD</v>
      </c>
      <c r="K636" s="7"/>
      <c r="L636" s="68"/>
    </row>
    <row r="637" spans="1:12">
      <c r="A637" s="68"/>
      <c r="B637" s="69"/>
      <c r="C637" s="69"/>
      <c r="D637" s="69"/>
      <c r="E637" s="68"/>
      <c r="F637" s="82"/>
      <c r="G637" s="9" t="str">
        <f>IF(ISNA(VLOOKUP(LEFT(A637,3),'6. EMS-Omnia mapping'!$A$5:$G$142,7,FALSE)),"TBD",VLOOKUP(LEFT(A637,3),'6. EMS-Omnia mapping'!$A$5:$G$142,7,FALSE))</f>
        <v>TBD</v>
      </c>
      <c r="H637" s="35"/>
      <c r="I637" s="35" t="str">
        <f>IF(ISNA(VLOOKUP(LEFT($A637,3),'6. EMS-Omnia mapping'!$A$5:$A$142,3,FALSE)),"TBD",VLOOKUP(LEFT($A637,3),'6. EMS-Omnia mapping'!$A$5:$E$142,3,FALSE))</f>
        <v>TBD</v>
      </c>
      <c r="J637" s="35" t="str">
        <f>IF(ISNA(VLOOKUP(LEFT($A637,3),'6. EMS-Omnia mapping'!$A$5:$A$142,5,FALSE)),"TBD",VLOOKUP(LEFT($A637,3),'6. EMS-Omnia mapping'!$A$5:$E$142,5,FALSE))</f>
        <v>TBD</v>
      </c>
      <c r="K637" s="7"/>
      <c r="L637" s="68"/>
    </row>
    <row r="638" spans="1:12">
      <c r="A638" s="68"/>
      <c r="B638" s="69"/>
      <c r="C638" s="69"/>
      <c r="D638" s="69"/>
      <c r="E638" s="68"/>
      <c r="F638" s="82"/>
      <c r="G638" s="9" t="str">
        <f>IF(ISNA(VLOOKUP(LEFT(A638,3),'6. EMS-Omnia mapping'!$A$5:$G$142,7,FALSE)),"TBD",VLOOKUP(LEFT(A638,3),'6. EMS-Omnia mapping'!$A$5:$G$142,7,FALSE))</f>
        <v>TBD</v>
      </c>
      <c r="H638" s="35"/>
      <c r="I638" s="35" t="str">
        <f>IF(ISNA(VLOOKUP(LEFT($A638,3),'6. EMS-Omnia mapping'!$A$5:$A$142,3,FALSE)),"TBD",VLOOKUP(LEFT($A638,3),'6. EMS-Omnia mapping'!$A$5:$E$142,3,FALSE))</f>
        <v>TBD</v>
      </c>
      <c r="J638" s="35" t="str">
        <f>IF(ISNA(VLOOKUP(LEFT($A638,3),'6. EMS-Omnia mapping'!$A$5:$A$142,5,FALSE)),"TBD",VLOOKUP(LEFT($A638,3),'6. EMS-Omnia mapping'!$A$5:$E$142,5,FALSE))</f>
        <v>TBD</v>
      </c>
      <c r="K638" s="7"/>
      <c r="L638" s="68"/>
    </row>
    <row r="639" spans="1:12">
      <c r="A639" s="68"/>
      <c r="B639" s="69"/>
      <c r="C639" s="69"/>
      <c r="D639" s="69"/>
      <c r="E639" s="68"/>
      <c r="F639" s="82"/>
      <c r="G639" s="9" t="str">
        <f>IF(ISNA(VLOOKUP(LEFT(A639,3),'6. EMS-Omnia mapping'!$A$5:$G$142,7,FALSE)),"TBD",VLOOKUP(LEFT(A639,3),'6. EMS-Omnia mapping'!$A$5:$G$142,7,FALSE))</f>
        <v>TBD</v>
      </c>
      <c r="H639" s="35"/>
      <c r="I639" s="35" t="str">
        <f>IF(ISNA(VLOOKUP(LEFT($A639,3),'6. EMS-Omnia mapping'!$A$5:$A$142,3,FALSE)),"TBD",VLOOKUP(LEFT($A639,3),'6. EMS-Omnia mapping'!$A$5:$E$142,3,FALSE))</f>
        <v>TBD</v>
      </c>
      <c r="J639" s="35" t="str">
        <f>IF(ISNA(VLOOKUP(LEFT($A639,3),'6. EMS-Omnia mapping'!$A$5:$A$142,5,FALSE)),"TBD",VLOOKUP(LEFT($A639,3),'6. EMS-Omnia mapping'!$A$5:$E$142,5,FALSE))</f>
        <v>TBD</v>
      </c>
      <c r="K639" s="7"/>
      <c r="L639" s="68"/>
    </row>
    <row r="640" spans="1:12">
      <c r="A640" s="68"/>
      <c r="B640" s="69"/>
      <c r="C640" s="69"/>
      <c r="D640" s="69"/>
      <c r="E640" s="68"/>
      <c r="F640" s="82"/>
      <c r="G640" s="9" t="str">
        <f>IF(ISNA(VLOOKUP(LEFT(A640,3),'6. EMS-Omnia mapping'!$A$5:$G$142,7,FALSE)),"TBD",VLOOKUP(LEFT(A640,3),'6. EMS-Omnia mapping'!$A$5:$G$142,7,FALSE))</f>
        <v>TBD</v>
      </c>
      <c r="H640" s="35"/>
      <c r="I640" s="35" t="str">
        <f>IF(ISNA(VLOOKUP(LEFT($A640,3),'6. EMS-Omnia mapping'!$A$5:$A$142,3,FALSE)),"TBD",VLOOKUP(LEFT($A640,3),'6. EMS-Omnia mapping'!$A$5:$E$142,3,FALSE))</f>
        <v>TBD</v>
      </c>
      <c r="J640" s="35" t="str">
        <f>IF(ISNA(VLOOKUP(LEFT($A640,3),'6. EMS-Omnia mapping'!$A$5:$A$142,5,FALSE)),"TBD",VLOOKUP(LEFT($A640,3),'6. EMS-Omnia mapping'!$A$5:$E$142,5,FALSE))</f>
        <v>TBD</v>
      </c>
      <c r="K640" s="7"/>
      <c r="L640" s="68"/>
    </row>
    <row r="641" spans="1:12">
      <c r="A641" s="68"/>
      <c r="B641" s="69"/>
      <c r="C641" s="69"/>
      <c r="D641" s="69"/>
      <c r="E641" s="68"/>
      <c r="F641" s="82"/>
      <c r="G641" s="9" t="str">
        <f>IF(ISNA(VLOOKUP(LEFT(A641,3),'6. EMS-Omnia mapping'!$A$5:$G$142,7,FALSE)),"TBD",VLOOKUP(LEFT(A641,3),'6. EMS-Omnia mapping'!$A$5:$G$142,7,FALSE))</f>
        <v>TBD</v>
      </c>
      <c r="H641" s="35"/>
      <c r="I641" s="35" t="str">
        <f>IF(ISNA(VLOOKUP(LEFT($A641,3),'6. EMS-Omnia mapping'!$A$5:$A$142,3,FALSE)),"TBD",VLOOKUP(LEFT($A641,3),'6. EMS-Omnia mapping'!$A$5:$E$142,3,FALSE))</f>
        <v>TBD</v>
      </c>
      <c r="J641" s="35" t="str">
        <f>IF(ISNA(VLOOKUP(LEFT($A641,3),'6. EMS-Omnia mapping'!$A$5:$A$142,5,FALSE)),"TBD",VLOOKUP(LEFT($A641,3),'6. EMS-Omnia mapping'!$A$5:$E$142,5,FALSE))</f>
        <v>TBD</v>
      </c>
      <c r="K641" s="7"/>
      <c r="L641" s="68"/>
    </row>
    <row r="642" spans="1:12">
      <c r="A642" s="68"/>
      <c r="B642" s="69"/>
      <c r="C642" s="69"/>
      <c r="D642" s="69"/>
      <c r="E642" s="68"/>
      <c r="F642" s="82"/>
      <c r="G642" s="9" t="str">
        <f>IF(ISNA(VLOOKUP(LEFT(A642,3),'6. EMS-Omnia mapping'!$A$5:$G$142,7,FALSE)),"TBD",VLOOKUP(LEFT(A642,3),'6. EMS-Omnia mapping'!$A$5:$G$142,7,FALSE))</f>
        <v>TBD</v>
      </c>
      <c r="H642" s="35"/>
      <c r="I642" s="35" t="str">
        <f>IF(ISNA(VLOOKUP(LEFT($A642,3),'6. EMS-Omnia mapping'!$A$5:$A$142,3,FALSE)),"TBD",VLOOKUP(LEFT($A642,3),'6. EMS-Omnia mapping'!$A$5:$E$142,3,FALSE))</f>
        <v>TBD</v>
      </c>
      <c r="J642" s="35" t="str">
        <f>IF(ISNA(VLOOKUP(LEFT($A642,3),'6. EMS-Omnia mapping'!$A$5:$A$142,5,FALSE)),"TBD",VLOOKUP(LEFT($A642,3),'6. EMS-Omnia mapping'!$A$5:$E$142,5,FALSE))</f>
        <v>TBD</v>
      </c>
      <c r="K642" s="7"/>
      <c r="L642" s="68"/>
    </row>
    <row r="643" spans="1:12">
      <c r="A643" s="68"/>
      <c r="B643" s="69"/>
      <c r="C643" s="69"/>
      <c r="D643" s="69"/>
      <c r="E643" s="68"/>
      <c r="F643" s="82"/>
      <c r="G643" s="9" t="str">
        <f>IF(ISNA(VLOOKUP(LEFT(A643,3),'6. EMS-Omnia mapping'!$A$5:$G$142,7,FALSE)),"TBD",VLOOKUP(LEFT(A643,3),'6. EMS-Omnia mapping'!$A$5:$G$142,7,FALSE))</f>
        <v>TBD</v>
      </c>
      <c r="H643" s="35"/>
      <c r="I643" s="35" t="str">
        <f>IF(ISNA(VLOOKUP(LEFT($A643,3),'6. EMS-Omnia mapping'!$A$5:$A$142,3,FALSE)),"TBD",VLOOKUP(LEFT($A643,3),'6. EMS-Omnia mapping'!$A$5:$E$142,3,FALSE))</f>
        <v>TBD</v>
      </c>
      <c r="J643" s="35" t="str">
        <f>IF(ISNA(VLOOKUP(LEFT($A643,3),'6. EMS-Omnia mapping'!$A$5:$A$142,5,FALSE)),"TBD",VLOOKUP(LEFT($A643,3),'6. EMS-Omnia mapping'!$A$5:$E$142,5,FALSE))</f>
        <v>TBD</v>
      </c>
      <c r="K643" s="7"/>
      <c r="L643" s="68"/>
    </row>
    <row r="644" spans="1:12">
      <c r="A644" s="68"/>
      <c r="B644" s="69"/>
      <c r="C644" s="69"/>
      <c r="D644" s="69"/>
      <c r="E644" s="68"/>
      <c r="F644" s="82"/>
      <c r="G644" s="9" t="str">
        <f>IF(ISNA(VLOOKUP(LEFT(A644,3),'6. EMS-Omnia mapping'!$A$5:$G$142,7,FALSE)),"TBD",VLOOKUP(LEFT(A644,3),'6. EMS-Omnia mapping'!$A$5:$G$142,7,FALSE))</f>
        <v>TBD</v>
      </c>
      <c r="H644" s="35"/>
      <c r="I644" s="35" t="str">
        <f>IF(ISNA(VLOOKUP(LEFT($A644,3),'6. EMS-Omnia mapping'!$A$5:$A$142,3,FALSE)),"TBD",VLOOKUP(LEFT($A644,3),'6. EMS-Omnia mapping'!$A$5:$E$142,3,FALSE))</f>
        <v>TBD</v>
      </c>
      <c r="J644" s="35" t="str">
        <f>IF(ISNA(VLOOKUP(LEFT($A644,3),'6. EMS-Omnia mapping'!$A$5:$A$142,5,FALSE)),"TBD",VLOOKUP(LEFT($A644,3),'6. EMS-Omnia mapping'!$A$5:$E$142,5,FALSE))</f>
        <v>TBD</v>
      </c>
      <c r="K644" s="7"/>
      <c r="L644" s="68"/>
    </row>
    <row r="645" spans="1:12">
      <c r="A645" s="68"/>
      <c r="B645" s="69"/>
      <c r="C645" s="69"/>
      <c r="D645" s="69"/>
      <c r="E645" s="68"/>
      <c r="F645" s="82"/>
      <c r="G645" s="9" t="str">
        <f>IF(ISNA(VLOOKUP(LEFT(A645,3),'6. EMS-Omnia mapping'!$A$5:$G$142,7,FALSE)),"TBD",VLOOKUP(LEFT(A645,3),'6. EMS-Omnia mapping'!$A$5:$G$142,7,FALSE))</f>
        <v>TBD</v>
      </c>
      <c r="H645" s="35"/>
      <c r="I645" s="35" t="str">
        <f>IF(ISNA(VLOOKUP(LEFT($A645,3),'6. EMS-Omnia mapping'!$A$5:$A$142,3,FALSE)),"TBD",VLOOKUP(LEFT($A645,3),'6. EMS-Omnia mapping'!$A$5:$E$142,3,FALSE))</f>
        <v>TBD</v>
      </c>
      <c r="J645" s="35" t="str">
        <f>IF(ISNA(VLOOKUP(LEFT($A645,3),'6. EMS-Omnia mapping'!$A$5:$A$142,5,FALSE)),"TBD",VLOOKUP(LEFT($A645,3),'6. EMS-Omnia mapping'!$A$5:$E$142,5,FALSE))</f>
        <v>TBD</v>
      </c>
      <c r="K645" s="7"/>
      <c r="L645" s="68"/>
    </row>
    <row r="646" spans="1:12">
      <c r="A646" s="68"/>
      <c r="B646" s="69"/>
      <c r="C646" s="69"/>
      <c r="D646" s="69"/>
      <c r="E646" s="68"/>
      <c r="F646" s="82"/>
      <c r="G646" s="9" t="str">
        <f>IF(ISNA(VLOOKUP(LEFT(A646,3),'6. EMS-Omnia mapping'!$A$5:$G$142,7,FALSE)),"TBD",VLOOKUP(LEFT(A646,3),'6. EMS-Omnia mapping'!$A$5:$G$142,7,FALSE))</f>
        <v>TBD</v>
      </c>
      <c r="H646" s="35"/>
      <c r="I646" s="35" t="str">
        <f>IF(ISNA(VLOOKUP(LEFT($A646,3),'6. EMS-Omnia mapping'!$A$5:$A$142,3,FALSE)),"TBD",VLOOKUP(LEFT($A646,3),'6. EMS-Omnia mapping'!$A$5:$E$142,3,FALSE))</f>
        <v>TBD</v>
      </c>
      <c r="J646" s="35" t="str">
        <f>IF(ISNA(VLOOKUP(LEFT($A646,3),'6. EMS-Omnia mapping'!$A$5:$A$142,5,FALSE)),"TBD",VLOOKUP(LEFT($A646,3),'6. EMS-Omnia mapping'!$A$5:$E$142,5,FALSE))</f>
        <v>TBD</v>
      </c>
      <c r="K646" s="7"/>
      <c r="L646" s="68"/>
    </row>
    <row r="647" spans="1:12">
      <c r="A647" s="68"/>
      <c r="B647" s="69"/>
      <c r="C647" s="69"/>
      <c r="D647" s="69"/>
      <c r="E647" s="68"/>
      <c r="F647" s="82"/>
      <c r="G647" s="9" t="str">
        <f>IF(ISNA(VLOOKUP(LEFT(A647,3),'6. EMS-Omnia mapping'!$A$5:$G$142,7,FALSE)),"TBD",VLOOKUP(LEFT(A647,3),'6. EMS-Omnia mapping'!$A$5:$G$142,7,FALSE))</f>
        <v>TBD</v>
      </c>
      <c r="H647" s="35"/>
      <c r="I647" s="35" t="str">
        <f>IF(ISNA(VLOOKUP(LEFT($A647,3),'6. EMS-Omnia mapping'!$A$5:$A$142,3,FALSE)),"TBD",VLOOKUP(LEFT($A647,3),'6. EMS-Omnia mapping'!$A$5:$E$142,3,FALSE))</f>
        <v>TBD</v>
      </c>
      <c r="J647" s="35" t="str">
        <f>IF(ISNA(VLOOKUP(LEFT($A647,3),'6. EMS-Omnia mapping'!$A$5:$A$142,5,FALSE)),"TBD",VLOOKUP(LEFT($A647,3),'6. EMS-Omnia mapping'!$A$5:$E$142,5,FALSE))</f>
        <v>TBD</v>
      </c>
      <c r="K647" s="7"/>
      <c r="L647" s="68"/>
    </row>
    <row r="648" spans="1:12">
      <c r="A648" s="68"/>
      <c r="B648" s="69"/>
      <c r="C648" s="69"/>
      <c r="D648" s="69"/>
      <c r="E648" s="68"/>
      <c r="F648" s="82"/>
      <c r="G648" s="9" t="str">
        <f>IF(ISNA(VLOOKUP(LEFT(A648,3),'6. EMS-Omnia mapping'!$A$5:$G$142,7,FALSE)),"TBD",VLOOKUP(LEFT(A648,3),'6. EMS-Omnia mapping'!$A$5:$G$142,7,FALSE))</f>
        <v>TBD</v>
      </c>
      <c r="H648" s="35"/>
      <c r="I648" s="35" t="str">
        <f>IF(ISNA(VLOOKUP(LEFT($A648,3),'6. EMS-Omnia mapping'!$A$5:$A$142,3,FALSE)),"TBD",VLOOKUP(LEFT($A648,3),'6. EMS-Omnia mapping'!$A$5:$E$142,3,FALSE))</f>
        <v>TBD</v>
      </c>
      <c r="J648" s="35" t="str">
        <f>IF(ISNA(VLOOKUP(LEFT($A648,3),'6. EMS-Omnia mapping'!$A$5:$A$142,5,FALSE)),"TBD",VLOOKUP(LEFT($A648,3),'6. EMS-Omnia mapping'!$A$5:$E$142,5,FALSE))</f>
        <v>TBD</v>
      </c>
      <c r="K648" s="7"/>
      <c r="L648" s="68"/>
    </row>
    <row r="649" spans="1:12">
      <c r="A649" s="68"/>
      <c r="B649" s="69"/>
      <c r="C649" s="69"/>
      <c r="D649" s="69"/>
      <c r="E649" s="68"/>
      <c r="F649" s="82"/>
      <c r="G649" s="9" t="str">
        <f>IF(ISNA(VLOOKUP(LEFT(A649,3),'6. EMS-Omnia mapping'!$A$5:$G$142,7,FALSE)),"TBD",VLOOKUP(LEFT(A649,3),'6. EMS-Omnia mapping'!$A$5:$G$142,7,FALSE))</f>
        <v>TBD</v>
      </c>
      <c r="H649" s="35"/>
      <c r="I649" s="35" t="str">
        <f>IF(ISNA(VLOOKUP(LEFT($A649,3),'6. EMS-Omnia mapping'!$A$5:$A$142,3,FALSE)),"TBD",VLOOKUP(LEFT($A649,3),'6. EMS-Omnia mapping'!$A$5:$E$142,3,FALSE))</f>
        <v>TBD</v>
      </c>
      <c r="J649" s="35" t="str">
        <f>IF(ISNA(VLOOKUP(LEFT($A649,3),'6. EMS-Omnia mapping'!$A$5:$A$142,5,FALSE)),"TBD",VLOOKUP(LEFT($A649,3),'6. EMS-Omnia mapping'!$A$5:$E$142,5,FALSE))</f>
        <v>TBD</v>
      </c>
      <c r="K649" s="7"/>
      <c r="L649" s="68"/>
    </row>
    <row r="650" spans="1:12">
      <c r="A650" s="68"/>
      <c r="B650" s="69"/>
      <c r="C650" s="69"/>
      <c r="D650" s="69"/>
      <c r="E650" s="68"/>
      <c r="F650" s="82"/>
      <c r="G650" s="9" t="str">
        <f>IF(ISNA(VLOOKUP(LEFT(A650,3),'6. EMS-Omnia mapping'!$A$5:$G$142,7,FALSE)),"TBD",VLOOKUP(LEFT(A650,3),'6. EMS-Omnia mapping'!$A$5:$G$142,7,FALSE))</f>
        <v>TBD</v>
      </c>
      <c r="H650" s="35"/>
      <c r="I650" s="35" t="str">
        <f>IF(ISNA(VLOOKUP(LEFT($A650,3),'6. EMS-Omnia mapping'!$A$5:$A$142,3,FALSE)),"TBD",VLOOKUP(LEFT($A650,3),'6. EMS-Omnia mapping'!$A$5:$E$142,3,FALSE))</f>
        <v>TBD</v>
      </c>
      <c r="J650" s="35" t="str">
        <f>IF(ISNA(VLOOKUP(LEFT($A650,3),'6. EMS-Omnia mapping'!$A$5:$A$142,5,FALSE)),"TBD",VLOOKUP(LEFT($A650,3),'6. EMS-Omnia mapping'!$A$5:$E$142,5,FALSE))</f>
        <v>TBD</v>
      </c>
      <c r="K650" s="7"/>
      <c r="L650" s="68"/>
    </row>
    <row r="651" spans="1:12">
      <c r="A651" s="68"/>
      <c r="B651" s="69"/>
      <c r="C651" s="69"/>
      <c r="D651" s="69"/>
      <c r="E651" s="68"/>
      <c r="F651" s="82"/>
      <c r="G651" s="9" t="str">
        <f>IF(ISNA(VLOOKUP(LEFT(A651,3),'6. EMS-Omnia mapping'!$A$5:$G$142,7,FALSE)),"TBD",VLOOKUP(LEFT(A651,3),'6. EMS-Omnia mapping'!$A$5:$G$142,7,FALSE))</f>
        <v>TBD</v>
      </c>
      <c r="H651" s="35"/>
      <c r="I651" s="35" t="str">
        <f>IF(ISNA(VLOOKUP(LEFT($A651,3),'6. EMS-Omnia mapping'!$A$5:$A$142,3,FALSE)),"TBD",VLOOKUP(LEFT($A651,3),'6. EMS-Omnia mapping'!$A$5:$E$142,3,FALSE))</f>
        <v>TBD</v>
      </c>
      <c r="J651" s="35" t="str">
        <f>IF(ISNA(VLOOKUP(LEFT($A651,3),'6. EMS-Omnia mapping'!$A$5:$A$142,5,FALSE)),"TBD",VLOOKUP(LEFT($A651,3),'6. EMS-Omnia mapping'!$A$5:$E$142,5,FALSE))</f>
        <v>TBD</v>
      </c>
      <c r="K651" s="7"/>
      <c r="L651" s="68"/>
    </row>
    <row r="652" spans="1:12">
      <c r="A652" s="68"/>
      <c r="B652" s="69"/>
      <c r="C652" s="69"/>
      <c r="D652" s="69"/>
      <c r="E652" s="68"/>
      <c r="F652" s="82"/>
      <c r="G652" s="9" t="str">
        <f>IF(ISNA(VLOOKUP(LEFT(A652,3),'6. EMS-Omnia mapping'!$A$5:$G$142,7,FALSE)),"TBD",VLOOKUP(LEFT(A652,3),'6. EMS-Omnia mapping'!$A$5:$G$142,7,FALSE))</f>
        <v>TBD</v>
      </c>
      <c r="H652" s="35"/>
      <c r="I652" s="35" t="str">
        <f>IF(ISNA(VLOOKUP(LEFT($A652,3),'6. EMS-Omnia mapping'!$A$5:$A$142,3,FALSE)),"TBD",VLOOKUP(LEFT($A652,3),'6. EMS-Omnia mapping'!$A$5:$E$142,3,FALSE))</f>
        <v>TBD</v>
      </c>
      <c r="J652" s="35" t="str">
        <f>IF(ISNA(VLOOKUP(LEFT($A652,3),'6. EMS-Omnia mapping'!$A$5:$A$142,5,FALSE)),"TBD",VLOOKUP(LEFT($A652,3),'6. EMS-Omnia mapping'!$A$5:$E$142,5,FALSE))</f>
        <v>TBD</v>
      </c>
      <c r="K652" s="7"/>
      <c r="L652" s="68"/>
    </row>
    <row r="653" spans="1:12">
      <c r="A653" s="68"/>
      <c r="B653" s="69"/>
      <c r="C653" s="69"/>
      <c r="D653" s="69"/>
      <c r="E653" s="68"/>
      <c r="F653" s="82"/>
      <c r="G653" s="9" t="str">
        <f>IF(ISNA(VLOOKUP(LEFT(A653,3),'6. EMS-Omnia mapping'!$A$5:$G$142,7,FALSE)),"TBD",VLOOKUP(LEFT(A653,3),'6. EMS-Omnia mapping'!$A$5:$G$142,7,FALSE))</f>
        <v>TBD</v>
      </c>
      <c r="H653" s="35"/>
      <c r="I653" s="35" t="str">
        <f>IF(ISNA(VLOOKUP(LEFT($A653,3),'6. EMS-Omnia mapping'!$A$5:$A$142,3,FALSE)),"TBD",VLOOKUP(LEFT($A653,3),'6. EMS-Omnia mapping'!$A$5:$E$142,3,FALSE))</f>
        <v>TBD</v>
      </c>
      <c r="J653" s="35" t="str">
        <f>IF(ISNA(VLOOKUP(LEFT($A653,3),'6. EMS-Omnia mapping'!$A$5:$A$142,5,FALSE)),"TBD",VLOOKUP(LEFT($A653,3),'6. EMS-Omnia mapping'!$A$5:$E$142,5,FALSE))</f>
        <v>TBD</v>
      </c>
      <c r="K653" s="7"/>
      <c r="L653" s="68"/>
    </row>
    <row r="654" spans="1:12">
      <c r="A654" s="68"/>
      <c r="B654" s="69"/>
      <c r="C654" s="69"/>
      <c r="D654" s="69"/>
      <c r="E654" s="68"/>
      <c r="F654" s="82"/>
      <c r="G654" s="9" t="str">
        <f>IF(ISNA(VLOOKUP(LEFT(A654,3),'6. EMS-Omnia mapping'!$A$5:$G$142,7,FALSE)),"TBD",VLOOKUP(LEFT(A654,3),'6. EMS-Omnia mapping'!$A$5:$G$142,7,FALSE))</f>
        <v>TBD</v>
      </c>
      <c r="H654" s="35"/>
      <c r="I654" s="35" t="str">
        <f>IF(ISNA(VLOOKUP(LEFT($A654,3),'6. EMS-Omnia mapping'!$A$5:$A$142,3,FALSE)),"TBD",VLOOKUP(LEFT($A654,3),'6. EMS-Omnia mapping'!$A$5:$E$142,3,FALSE))</f>
        <v>TBD</v>
      </c>
      <c r="J654" s="35" t="str">
        <f>IF(ISNA(VLOOKUP(LEFT($A654,3),'6. EMS-Omnia mapping'!$A$5:$A$142,5,FALSE)),"TBD",VLOOKUP(LEFT($A654,3),'6. EMS-Omnia mapping'!$A$5:$E$142,5,FALSE))</f>
        <v>TBD</v>
      </c>
      <c r="K654" s="7"/>
      <c r="L654" s="68"/>
    </row>
    <row r="655" spans="1:12">
      <c r="A655" s="68"/>
      <c r="B655" s="69"/>
      <c r="C655" s="69"/>
      <c r="D655" s="69"/>
      <c r="E655" s="68"/>
      <c r="F655" s="82"/>
      <c r="G655" s="9" t="str">
        <f>IF(ISNA(VLOOKUP(LEFT(A655,3),'6. EMS-Omnia mapping'!$A$5:$G$142,7,FALSE)),"TBD",VLOOKUP(LEFT(A655,3),'6. EMS-Omnia mapping'!$A$5:$G$142,7,FALSE))</f>
        <v>TBD</v>
      </c>
      <c r="H655" s="35"/>
      <c r="I655" s="35" t="str">
        <f>IF(ISNA(VLOOKUP(LEFT($A655,3),'6. EMS-Omnia mapping'!$A$5:$A$142,3,FALSE)),"TBD",VLOOKUP(LEFT($A655,3),'6. EMS-Omnia mapping'!$A$5:$E$142,3,FALSE))</f>
        <v>TBD</v>
      </c>
      <c r="J655" s="35" t="str">
        <f>IF(ISNA(VLOOKUP(LEFT($A655,3),'6. EMS-Omnia mapping'!$A$5:$A$142,5,FALSE)),"TBD",VLOOKUP(LEFT($A655,3),'6. EMS-Omnia mapping'!$A$5:$E$142,5,FALSE))</f>
        <v>TBD</v>
      </c>
      <c r="K655" s="7"/>
      <c r="L655" s="68"/>
    </row>
    <row r="656" spans="1:12">
      <c r="A656" s="68"/>
      <c r="B656" s="69"/>
      <c r="C656" s="69"/>
      <c r="D656" s="69"/>
      <c r="E656" s="68"/>
      <c r="F656" s="82"/>
      <c r="G656" s="9" t="str">
        <f>IF(ISNA(VLOOKUP(LEFT(A656,3),'6. EMS-Omnia mapping'!$A$5:$G$142,7,FALSE)),"TBD",VLOOKUP(LEFT(A656,3),'6. EMS-Omnia mapping'!$A$5:$G$142,7,FALSE))</f>
        <v>TBD</v>
      </c>
      <c r="H656" s="35"/>
      <c r="I656" s="35" t="str">
        <f>IF(ISNA(VLOOKUP(LEFT($A656,3),'6. EMS-Omnia mapping'!$A$5:$A$142,3,FALSE)),"TBD",VLOOKUP(LEFT($A656,3),'6. EMS-Omnia mapping'!$A$5:$E$142,3,FALSE))</f>
        <v>TBD</v>
      </c>
      <c r="J656" s="35" t="str">
        <f>IF(ISNA(VLOOKUP(LEFT($A656,3),'6. EMS-Omnia mapping'!$A$5:$A$142,5,FALSE)),"TBD",VLOOKUP(LEFT($A656,3),'6. EMS-Omnia mapping'!$A$5:$E$142,5,FALSE))</f>
        <v>TBD</v>
      </c>
      <c r="K656" s="7"/>
      <c r="L656" s="68"/>
    </row>
    <row r="657" spans="1:12">
      <c r="A657" s="68"/>
      <c r="B657" s="69"/>
      <c r="C657" s="69"/>
      <c r="D657" s="69"/>
      <c r="E657" s="68"/>
      <c r="F657" s="82"/>
      <c r="G657" s="9" t="str">
        <f>IF(ISNA(VLOOKUP(LEFT(A657,3),'6. EMS-Omnia mapping'!$A$5:$G$142,7,FALSE)),"TBD",VLOOKUP(LEFT(A657,3),'6. EMS-Omnia mapping'!$A$5:$G$142,7,FALSE))</f>
        <v>TBD</v>
      </c>
      <c r="H657" s="35"/>
      <c r="I657" s="35" t="str">
        <f>IF(ISNA(VLOOKUP(LEFT($A657,3),'6. EMS-Omnia mapping'!$A$5:$A$142,3,FALSE)),"TBD",VLOOKUP(LEFT($A657,3),'6. EMS-Omnia mapping'!$A$5:$E$142,3,FALSE))</f>
        <v>TBD</v>
      </c>
      <c r="J657" s="35" t="str">
        <f>IF(ISNA(VLOOKUP(LEFT($A657,3),'6. EMS-Omnia mapping'!$A$5:$A$142,5,FALSE)),"TBD",VLOOKUP(LEFT($A657,3),'6. EMS-Omnia mapping'!$A$5:$E$142,5,FALSE))</f>
        <v>TBD</v>
      </c>
      <c r="K657" s="7"/>
      <c r="L657" s="68"/>
    </row>
    <row r="658" spans="1:12">
      <c r="A658" s="68"/>
      <c r="B658" s="69"/>
      <c r="C658" s="69"/>
      <c r="D658" s="69"/>
      <c r="E658" s="68"/>
      <c r="F658" s="82"/>
      <c r="G658" s="9" t="str">
        <f>IF(ISNA(VLOOKUP(LEFT(A658,3),'6. EMS-Omnia mapping'!$A$5:$G$142,7,FALSE)),"TBD",VLOOKUP(LEFT(A658,3),'6. EMS-Omnia mapping'!$A$5:$G$142,7,FALSE))</f>
        <v>TBD</v>
      </c>
      <c r="H658" s="35"/>
      <c r="I658" s="35" t="str">
        <f>IF(ISNA(VLOOKUP(LEFT($A658,3),'6. EMS-Omnia mapping'!$A$5:$A$142,3,FALSE)),"TBD",VLOOKUP(LEFT($A658,3),'6. EMS-Omnia mapping'!$A$5:$E$142,3,FALSE))</f>
        <v>TBD</v>
      </c>
      <c r="J658" s="35" t="str">
        <f>IF(ISNA(VLOOKUP(LEFT($A658,3),'6. EMS-Omnia mapping'!$A$5:$A$142,5,FALSE)),"TBD",VLOOKUP(LEFT($A658,3),'6. EMS-Omnia mapping'!$A$5:$E$142,5,FALSE))</f>
        <v>TBD</v>
      </c>
      <c r="K658" s="7"/>
      <c r="L658" s="68"/>
    </row>
    <row r="659" spans="1:12">
      <c r="A659" s="68"/>
      <c r="B659" s="69"/>
      <c r="C659" s="69"/>
      <c r="D659" s="69"/>
      <c r="E659" s="68"/>
      <c r="F659" s="82"/>
      <c r="G659" s="9" t="str">
        <f>IF(ISNA(VLOOKUP(LEFT(A659,3),'6. EMS-Omnia mapping'!$A$5:$G$142,7,FALSE)),"TBD",VLOOKUP(LEFT(A659,3),'6. EMS-Omnia mapping'!$A$5:$G$142,7,FALSE))</f>
        <v>TBD</v>
      </c>
      <c r="H659" s="35"/>
      <c r="I659" s="35" t="str">
        <f>IF(ISNA(VLOOKUP(LEFT($A659,3),'6. EMS-Omnia mapping'!$A$5:$A$142,3,FALSE)),"TBD",VLOOKUP(LEFT($A659,3),'6. EMS-Omnia mapping'!$A$5:$E$142,3,FALSE))</f>
        <v>TBD</v>
      </c>
      <c r="J659" s="35" t="str">
        <f>IF(ISNA(VLOOKUP(LEFT($A659,3),'6. EMS-Omnia mapping'!$A$5:$A$142,5,FALSE)),"TBD",VLOOKUP(LEFT($A659,3),'6. EMS-Omnia mapping'!$A$5:$E$142,5,FALSE))</f>
        <v>TBD</v>
      </c>
      <c r="K659" s="7"/>
      <c r="L659" s="68"/>
    </row>
    <row r="660" spans="1:12">
      <c r="A660" s="68"/>
      <c r="B660" s="69"/>
      <c r="C660" s="69"/>
      <c r="D660" s="69"/>
      <c r="E660" s="68"/>
      <c r="F660" s="82"/>
      <c r="G660" s="9" t="str">
        <f>IF(ISNA(VLOOKUP(LEFT(A660,3),'6. EMS-Omnia mapping'!$A$5:$G$142,7,FALSE)),"TBD",VLOOKUP(LEFT(A660,3),'6. EMS-Omnia mapping'!$A$5:$G$142,7,FALSE))</f>
        <v>TBD</v>
      </c>
      <c r="H660" s="35"/>
      <c r="I660" s="35" t="str">
        <f>IF(ISNA(VLOOKUP(LEFT($A660,3),'6. EMS-Omnia mapping'!$A$5:$A$142,3,FALSE)),"TBD",VLOOKUP(LEFT($A660,3),'6. EMS-Omnia mapping'!$A$5:$E$142,3,FALSE))</f>
        <v>TBD</v>
      </c>
      <c r="J660" s="35" t="str">
        <f>IF(ISNA(VLOOKUP(LEFT($A660,3),'6. EMS-Omnia mapping'!$A$5:$A$142,5,FALSE)),"TBD",VLOOKUP(LEFT($A660,3),'6. EMS-Omnia mapping'!$A$5:$E$142,5,FALSE))</f>
        <v>TBD</v>
      </c>
      <c r="K660" s="7"/>
      <c r="L660" s="68"/>
    </row>
    <row r="661" spans="1:12">
      <c r="A661" s="68"/>
      <c r="B661" s="69"/>
      <c r="C661" s="69"/>
      <c r="D661" s="69"/>
      <c r="E661" s="68"/>
      <c r="F661" s="82"/>
      <c r="G661" s="9" t="str">
        <f>IF(ISNA(VLOOKUP(LEFT(A661,3),'6. EMS-Omnia mapping'!$A$5:$G$142,7,FALSE)),"TBD",VLOOKUP(LEFT(A661,3),'6. EMS-Omnia mapping'!$A$5:$G$142,7,FALSE))</f>
        <v>TBD</v>
      </c>
      <c r="H661" s="35"/>
      <c r="I661" s="35" t="str">
        <f>IF(ISNA(VLOOKUP(LEFT($A661,3),'6. EMS-Omnia mapping'!$A$5:$A$142,3,FALSE)),"TBD",VLOOKUP(LEFT($A661,3),'6. EMS-Omnia mapping'!$A$5:$E$142,3,FALSE))</f>
        <v>TBD</v>
      </c>
      <c r="J661" s="35" t="str">
        <f>IF(ISNA(VLOOKUP(LEFT($A661,3),'6. EMS-Omnia mapping'!$A$5:$A$142,5,FALSE)),"TBD",VLOOKUP(LEFT($A661,3),'6. EMS-Omnia mapping'!$A$5:$E$142,5,FALSE))</f>
        <v>TBD</v>
      </c>
      <c r="K661" s="7"/>
      <c r="L661" s="68"/>
    </row>
    <row r="662" spans="1:12">
      <c r="A662" s="68"/>
      <c r="B662" s="69"/>
      <c r="C662" s="69"/>
      <c r="D662" s="69"/>
      <c r="E662" s="68"/>
      <c r="F662" s="82"/>
      <c r="G662" s="9" t="str">
        <f>IF(ISNA(VLOOKUP(LEFT(A662,3),'6. EMS-Omnia mapping'!$A$5:$G$142,7,FALSE)),"TBD",VLOOKUP(LEFT(A662,3),'6. EMS-Omnia mapping'!$A$5:$G$142,7,FALSE))</f>
        <v>TBD</v>
      </c>
      <c r="H662" s="35"/>
      <c r="I662" s="35" t="str">
        <f>IF(ISNA(VLOOKUP(LEFT($A662,3),'6. EMS-Omnia mapping'!$A$5:$A$142,3,FALSE)),"TBD",VLOOKUP(LEFT($A662,3),'6. EMS-Omnia mapping'!$A$5:$E$142,3,FALSE))</f>
        <v>TBD</v>
      </c>
      <c r="J662" s="35" t="str">
        <f>IF(ISNA(VLOOKUP(LEFT($A662,3),'6. EMS-Omnia mapping'!$A$5:$A$142,5,FALSE)),"TBD",VLOOKUP(LEFT($A662,3),'6. EMS-Omnia mapping'!$A$5:$E$142,5,FALSE))</f>
        <v>TBD</v>
      </c>
      <c r="K662" s="7"/>
      <c r="L662" s="68"/>
    </row>
    <row r="663" spans="1:12">
      <c r="A663" s="68"/>
      <c r="B663" s="69"/>
      <c r="C663" s="69"/>
      <c r="D663" s="69"/>
      <c r="E663" s="68"/>
      <c r="F663" s="82"/>
      <c r="G663" s="9" t="str">
        <f>IF(ISNA(VLOOKUP(LEFT(A663,3),'6. EMS-Omnia mapping'!$A$5:$G$142,7,FALSE)),"TBD",VLOOKUP(LEFT(A663,3),'6. EMS-Omnia mapping'!$A$5:$G$142,7,FALSE))</f>
        <v>TBD</v>
      </c>
      <c r="H663" s="35"/>
      <c r="I663" s="35" t="str">
        <f>IF(ISNA(VLOOKUP(LEFT($A663,3),'6. EMS-Omnia mapping'!$A$5:$A$142,3,FALSE)),"TBD",VLOOKUP(LEFT($A663,3),'6. EMS-Omnia mapping'!$A$5:$E$142,3,FALSE))</f>
        <v>TBD</v>
      </c>
      <c r="J663" s="35" t="str">
        <f>IF(ISNA(VLOOKUP(LEFT($A663,3),'6. EMS-Omnia mapping'!$A$5:$A$142,5,FALSE)),"TBD",VLOOKUP(LEFT($A663,3),'6. EMS-Omnia mapping'!$A$5:$E$142,5,FALSE))</f>
        <v>TBD</v>
      </c>
      <c r="K663" s="7"/>
      <c r="L663" s="68"/>
    </row>
    <row r="664" spans="1:12">
      <c r="A664" s="68"/>
      <c r="B664" s="69"/>
      <c r="C664" s="69"/>
      <c r="D664" s="69"/>
      <c r="E664" s="68"/>
      <c r="F664" s="82"/>
      <c r="G664" s="9" t="str">
        <f>IF(ISNA(VLOOKUP(LEFT(A664,3),'6. EMS-Omnia mapping'!$A$5:$G$142,7,FALSE)),"TBD",VLOOKUP(LEFT(A664,3),'6. EMS-Omnia mapping'!$A$5:$G$142,7,FALSE))</f>
        <v>TBD</v>
      </c>
      <c r="H664" s="35"/>
      <c r="I664" s="35" t="str">
        <f>IF(ISNA(VLOOKUP(LEFT($A664,3),'6. EMS-Omnia mapping'!$A$5:$A$142,3,FALSE)),"TBD",VLOOKUP(LEFT($A664,3),'6. EMS-Omnia mapping'!$A$5:$E$142,3,FALSE))</f>
        <v>TBD</v>
      </c>
      <c r="J664" s="35" t="str">
        <f>IF(ISNA(VLOOKUP(LEFT($A664,3),'6. EMS-Omnia mapping'!$A$5:$A$142,5,FALSE)),"TBD",VLOOKUP(LEFT($A664,3),'6. EMS-Omnia mapping'!$A$5:$E$142,5,FALSE))</f>
        <v>TBD</v>
      </c>
      <c r="K664" s="7"/>
      <c r="L664" s="68"/>
    </row>
    <row r="665" spans="1:12">
      <c r="A665" s="68"/>
      <c r="B665" s="69"/>
      <c r="C665" s="69"/>
      <c r="D665" s="69"/>
      <c r="E665" s="68"/>
      <c r="F665" s="82"/>
      <c r="G665" s="9" t="str">
        <f>IF(ISNA(VLOOKUP(LEFT(A665,3),'6. EMS-Omnia mapping'!$A$5:$G$142,7,FALSE)),"TBD",VLOOKUP(LEFT(A665,3),'6. EMS-Omnia mapping'!$A$5:$G$142,7,FALSE))</f>
        <v>TBD</v>
      </c>
      <c r="H665" s="35"/>
      <c r="I665" s="35" t="str">
        <f>IF(ISNA(VLOOKUP(LEFT($A665,3),'6. EMS-Omnia mapping'!$A$5:$A$142,3,FALSE)),"TBD",VLOOKUP(LEFT($A665,3),'6. EMS-Omnia mapping'!$A$5:$E$142,3,FALSE))</f>
        <v>TBD</v>
      </c>
      <c r="J665" s="35" t="str">
        <f>IF(ISNA(VLOOKUP(LEFT($A665,3),'6. EMS-Omnia mapping'!$A$5:$A$142,5,FALSE)),"TBD",VLOOKUP(LEFT($A665,3),'6. EMS-Omnia mapping'!$A$5:$E$142,5,FALSE))</f>
        <v>TBD</v>
      </c>
      <c r="K665" s="7"/>
      <c r="L665" s="68"/>
    </row>
    <row r="666" spans="1:12">
      <c r="A666" s="68"/>
      <c r="B666" s="69"/>
      <c r="C666" s="69"/>
      <c r="D666" s="69"/>
      <c r="E666" s="68"/>
      <c r="F666" s="82"/>
      <c r="G666" s="9" t="str">
        <f>IF(ISNA(VLOOKUP(LEFT(A666,3),'6. EMS-Omnia mapping'!$A$5:$G$142,7,FALSE)),"TBD",VLOOKUP(LEFT(A666,3),'6. EMS-Omnia mapping'!$A$5:$G$142,7,FALSE))</f>
        <v>TBD</v>
      </c>
      <c r="H666" s="35"/>
      <c r="I666" s="35" t="str">
        <f>IF(ISNA(VLOOKUP(LEFT($A666,3),'6. EMS-Omnia mapping'!$A$5:$A$142,3,FALSE)),"TBD",VLOOKUP(LEFT($A666,3),'6. EMS-Omnia mapping'!$A$5:$E$142,3,FALSE))</f>
        <v>TBD</v>
      </c>
      <c r="J666" s="35" t="str">
        <f>IF(ISNA(VLOOKUP(LEFT($A666,3),'6. EMS-Omnia mapping'!$A$5:$A$142,5,FALSE)),"TBD",VLOOKUP(LEFT($A666,3),'6. EMS-Omnia mapping'!$A$5:$E$142,5,FALSE))</f>
        <v>TBD</v>
      </c>
      <c r="K666" s="7"/>
      <c r="L666" s="68"/>
    </row>
    <row r="667" spans="1:12">
      <c r="A667" s="68"/>
      <c r="B667" s="69"/>
      <c r="C667" s="69"/>
      <c r="D667" s="69"/>
      <c r="E667" s="68"/>
      <c r="F667" s="82"/>
      <c r="G667" s="9" t="str">
        <f>IF(ISNA(VLOOKUP(LEFT(A667,3),'6. EMS-Omnia mapping'!$A$5:$G$142,7,FALSE)),"TBD",VLOOKUP(LEFT(A667,3),'6. EMS-Omnia mapping'!$A$5:$G$142,7,FALSE))</f>
        <v>TBD</v>
      </c>
      <c r="H667" s="35"/>
      <c r="I667" s="35" t="str">
        <f>IF(ISNA(VLOOKUP(LEFT($A667,3),'6. EMS-Omnia mapping'!$A$5:$A$142,3,FALSE)),"TBD",VLOOKUP(LEFT($A667,3),'6. EMS-Omnia mapping'!$A$5:$E$142,3,FALSE))</f>
        <v>TBD</v>
      </c>
      <c r="J667" s="35" t="str">
        <f>IF(ISNA(VLOOKUP(LEFT($A667,3),'6. EMS-Omnia mapping'!$A$5:$A$142,5,FALSE)),"TBD",VLOOKUP(LEFT($A667,3),'6. EMS-Omnia mapping'!$A$5:$E$142,5,FALSE))</f>
        <v>TBD</v>
      </c>
      <c r="K667" s="7"/>
      <c r="L667" s="68"/>
    </row>
    <row r="668" spans="1:12">
      <c r="A668" s="68"/>
      <c r="B668" s="69"/>
      <c r="C668" s="69"/>
      <c r="D668" s="69"/>
      <c r="E668" s="68"/>
      <c r="F668" s="82"/>
      <c r="G668" s="9" t="str">
        <f>IF(ISNA(VLOOKUP(LEFT(A668,3),'6. EMS-Omnia mapping'!$A$5:$G$142,7,FALSE)),"TBD",VLOOKUP(LEFT(A668,3),'6. EMS-Omnia mapping'!$A$5:$G$142,7,FALSE))</f>
        <v>TBD</v>
      </c>
      <c r="H668" s="35"/>
      <c r="I668" s="35" t="str">
        <f>IF(ISNA(VLOOKUP(LEFT($A668,3),'6. EMS-Omnia mapping'!$A$5:$A$142,3,FALSE)),"TBD",VLOOKUP(LEFT($A668,3),'6. EMS-Omnia mapping'!$A$5:$E$142,3,FALSE))</f>
        <v>TBD</v>
      </c>
      <c r="J668" s="35" t="str">
        <f>IF(ISNA(VLOOKUP(LEFT($A668,3),'6. EMS-Omnia mapping'!$A$5:$A$142,5,FALSE)),"TBD",VLOOKUP(LEFT($A668,3),'6. EMS-Omnia mapping'!$A$5:$E$142,5,FALSE))</f>
        <v>TBD</v>
      </c>
      <c r="K668" s="7"/>
      <c r="L668" s="68"/>
    </row>
    <row r="669" spans="1:12">
      <c r="A669" s="68"/>
      <c r="B669" s="69"/>
      <c r="C669" s="69"/>
      <c r="D669" s="69"/>
      <c r="E669" s="68"/>
      <c r="F669" s="82"/>
      <c r="G669" s="9" t="str">
        <f>IF(ISNA(VLOOKUP(LEFT(A669,3),'6. EMS-Omnia mapping'!$A$5:$G$142,7,FALSE)),"TBD",VLOOKUP(LEFT(A669,3),'6. EMS-Omnia mapping'!$A$5:$G$142,7,FALSE))</f>
        <v>TBD</v>
      </c>
      <c r="H669" s="35"/>
      <c r="I669" s="35" t="str">
        <f>IF(ISNA(VLOOKUP(LEFT($A669,3),'6. EMS-Omnia mapping'!$A$5:$A$142,3,FALSE)),"TBD",VLOOKUP(LEFT($A669,3),'6. EMS-Omnia mapping'!$A$5:$E$142,3,FALSE))</f>
        <v>TBD</v>
      </c>
      <c r="J669" s="35" t="str">
        <f>IF(ISNA(VLOOKUP(LEFT($A669,3),'6. EMS-Omnia mapping'!$A$5:$A$142,5,FALSE)),"TBD",VLOOKUP(LEFT($A669,3),'6. EMS-Omnia mapping'!$A$5:$E$142,5,FALSE))</f>
        <v>TBD</v>
      </c>
      <c r="K669" s="7"/>
      <c r="L669" s="68"/>
    </row>
    <row r="670" spans="1:12">
      <c r="A670" s="68"/>
      <c r="B670" s="69"/>
      <c r="C670" s="69"/>
      <c r="D670" s="69"/>
      <c r="E670" s="68"/>
      <c r="F670" s="82"/>
      <c r="G670" s="9" t="str">
        <f>IF(ISNA(VLOOKUP(LEFT(A670,3),'6. EMS-Omnia mapping'!$A$5:$G$142,7,FALSE)),"TBD",VLOOKUP(LEFT(A670,3),'6. EMS-Omnia mapping'!$A$5:$G$142,7,FALSE))</f>
        <v>TBD</v>
      </c>
      <c r="H670" s="35"/>
      <c r="I670" s="35" t="str">
        <f>IF(ISNA(VLOOKUP(LEFT($A670,3),'6. EMS-Omnia mapping'!$A$5:$A$142,3,FALSE)),"TBD",VLOOKUP(LEFT($A670,3),'6. EMS-Omnia mapping'!$A$5:$E$142,3,FALSE))</f>
        <v>TBD</v>
      </c>
      <c r="J670" s="35" t="str">
        <f>IF(ISNA(VLOOKUP(LEFT($A670,3),'6. EMS-Omnia mapping'!$A$5:$A$142,5,FALSE)),"TBD",VLOOKUP(LEFT($A670,3),'6. EMS-Omnia mapping'!$A$5:$E$142,5,FALSE))</f>
        <v>TBD</v>
      </c>
      <c r="K670" s="7"/>
      <c r="L670" s="68"/>
    </row>
    <row r="671" spans="1:12">
      <c r="A671" s="68"/>
      <c r="B671" s="69"/>
      <c r="C671" s="69"/>
      <c r="D671" s="69"/>
      <c r="E671" s="68"/>
      <c r="F671" s="82"/>
      <c r="G671" s="9" t="str">
        <f>IF(ISNA(VLOOKUP(LEFT(A671,3),'6. EMS-Omnia mapping'!$A$5:$G$142,7,FALSE)),"TBD",VLOOKUP(LEFT(A671,3),'6. EMS-Omnia mapping'!$A$5:$G$142,7,FALSE))</f>
        <v>TBD</v>
      </c>
      <c r="H671" s="35"/>
      <c r="I671" s="35" t="str">
        <f>IF(ISNA(VLOOKUP(LEFT($A671,3),'6. EMS-Omnia mapping'!$A$5:$A$142,3,FALSE)),"TBD",VLOOKUP(LEFT($A671,3),'6. EMS-Omnia mapping'!$A$5:$E$142,3,FALSE))</f>
        <v>TBD</v>
      </c>
      <c r="J671" s="35" t="str">
        <f>IF(ISNA(VLOOKUP(LEFT($A671,3),'6. EMS-Omnia mapping'!$A$5:$A$142,5,FALSE)),"TBD",VLOOKUP(LEFT($A671,3),'6. EMS-Omnia mapping'!$A$5:$E$142,5,FALSE))</f>
        <v>TBD</v>
      </c>
      <c r="K671" s="7"/>
      <c r="L671" s="68"/>
    </row>
    <row r="672" spans="1:12">
      <c r="A672" s="68"/>
      <c r="B672" s="69"/>
      <c r="C672" s="69"/>
      <c r="D672" s="69"/>
      <c r="E672" s="68"/>
      <c r="F672" s="82"/>
      <c r="G672" s="9" t="str">
        <f>IF(ISNA(VLOOKUP(LEFT(A672,3),'6. EMS-Omnia mapping'!$A$5:$G$142,7,FALSE)),"TBD",VLOOKUP(LEFT(A672,3),'6. EMS-Omnia mapping'!$A$5:$G$142,7,FALSE))</f>
        <v>TBD</v>
      </c>
      <c r="H672" s="35"/>
      <c r="I672" s="35" t="str">
        <f>IF(ISNA(VLOOKUP(LEFT($A672,3),'6. EMS-Omnia mapping'!$A$5:$A$142,3,FALSE)),"TBD",VLOOKUP(LEFT($A672,3),'6. EMS-Omnia mapping'!$A$5:$E$142,3,FALSE))</f>
        <v>TBD</v>
      </c>
      <c r="J672" s="35" t="str">
        <f>IF(ISNA(VLOOKUP(LEFT($A672,3),'6. EMS-Omnia mapping'!$A$5:$A$142,5,FALSE)),"TBD",VLOOKUP(LEFT($A672,3),'6. EMS-Omnia mapping'!$A$5:$E$142,5,FALSE))</f>
        <v>TBD</v>
      </c>
      <c r="K672" s="7"/>
      <c r="L672" s="68"/>
    </row>
    <row r="673" spans="1:12">
      <c r="A673" s="68"/>
      <c r="B673" s="69"/>
      <c r="C673" s="69"/>
      <c r="D673" s="69"/>
      <c r="E673" s="68"/>
      <c r="F673" s="82"/>
      <c r="G673" s="9" t="str">
        <f>IF(ISNA(VLOOKUP(LEFT(A673,3),'6. EMS-Omnia mapping'!$A$5:$G$142,7,FALSE)),"TBD",VLOOKUP(LEFT(A673,3),'6. EMS-Omnia mapping'!$A$5:$G$142,7,FALSE))</f>
        <v>TBD</v>
      </c>
      <c r="H673" s="35"/>
      <c r="I673" s="35" t="str">
        <f>IF(ISNA(VLOOKUP(LEFT($A673,3),'6. EMS-Omnia mapping'!$A$5:$A$142,3,FALSE)),"TBD",VLOOKUP(LEFT($A673,3),'6. EMS-Omnia mapping'!$A$5:$E$142,3,FALSE))</f>
        <v>TBD</v>
      </c>
      <c r="J673" s="35" t="str">
        <f>IF(ISNA(VLOOKUP(LEFT($A673,3),'6. EMS-Omnia mapping'!$A$5:$A$142,5,FALSE)),"TBD",VLOOKUP(LEFT($A673,3),'6. EMS-Omnia mapping'!$A$5:$E$142,5,FALSE))</f>
        <v>TBD</v>
      </c>
      <c r="K673" s="7"/>
      <c r="L673" s="68"/>
    </row>
    <row r="674" spans="1:12">
      <c r="A674" s="68"/>
      <c r="B674" s="69"/>
      <c r="C674" s="69"/>
      <c r="D674" s="69"/>
      <c r="E674" s="68"/>
      <c r="F674" s="82"/>
      <c r="G674" s="9" t="str">
        <f>IF(ISNA(VLOOKUP(LEFT(A674,3),'6. EMS-Omnia mapping'!$A$5:$G$142,7,FALSE)),"TBD",VLOOKUP(LEFT(A674,3),'6. EMS-Omnia mapping'!$A$5:$G$142,7,FALSE))</f>
        <v>TBD</v>
      </c>
      <c r="H674" s="35"/>
      <c r="I674" s="35" t="str">
        <f>IF(ISNA(VLOOKUP(LEFT($A674,3),'6. EMS-Omnia mapping'!$A$5:$A$142,3,FALSE)),"TBD",VLOOKUP(LEFT($A674,3),'6. EMS-Omnia mapping'!$A$5:$E$142,3,FALSE))</f>
        <v>TBD</v>
      </c>
      <c r="J674" s="35" t="str">
        <f>IF(ISNA(VLOOKUP(LEFT($A674,3),'6. EMS-Omnia mapping'!$A$5:$A$142,5,FALSE)),"TBD",VLOOKUP(LEFT($A674,3),'6. EMS-Omnia mapping'!$A$5:$E$142,5,FALSE))</f>
        <v>TBD</v>
      </c>
      <c r="K674" s="7"/>
      <c r="L674" s="68"/>
    </row>
    <row r="675" spans="1:12">
      <c r="A675" s="68"/>
      <c r="B675" s="69"/>
      <c r="C675" s="69"/>
      <c r="D675" s="69"/>
      <c r="E675" s="68"/>
      <c r="F675" s="82"/>
      <c r="G675" s="9" t="str">
        <f>IF(ISNA(VLOOKUP(LEFT(A675,3),'6. EMS-Omnia mapping'!$A$5:$G$142,7,FALSE)),"TBD",VLOOKUP(LEFT(A675,3),'6. EMS-Omnia mapping'!$A$5:$G$142,7,FALSE))</f>
        <v>TBD</v>
      </c>
      <c r="H675" s="35"/>
      <c r="I675" s="35" t="str">
        <f>IF(ISNA(VLOOKUP(LEFT($A675,3),'6. EMS-Omnia mapping'!$A$5:$A$142,3,FALSE)),"TBD",VLOOKUP(LEFT($A675,3),'6. EMS-Omnia mapping'!$A$5:$E$142,3,FALSE))</f>
        <v>TBD</v>
      </c>
      <c r="J675" s="35" t="str">
        <f>IF(ISNA(VLOOKUP(LEFT($A675,3),'6. EMS-Omnia mapping'!$A$5:$A$142,5,FALSE)),"TBD",VLOOKUP(LEFT($A675,3),'6. EMS-Omnia mapping'!$A$5:$E$142,5,FALSE))</f>
        <v>TBD</v>
      </c>
      <c r="K675" s="7"/>
      <c r="L675" s="68"/>
    </row>
    <row r="676" spans="1:12">
      <c r="A676" s="68"/>
      <c r="B676" s="69"/>
      <c r="C676" s="69"/>
      <c r="D676" s="69"/>
      <c r="E676" s="68"/>
      <c r="F676" s="82"/>
      <c r="G676" s="9" t="str">
        <f>IF(ISNA(VLOOKUP(LEFT(A676,3),'6. EMS-Omnia mapping'!$A$5:$G$142,7,FALSE)),"TBD",VLOOKUP(LEFT(A676,3),'6. EMS-Omnia mapping'!$A$5:$G$142,7,FALSE))</f>
        <v>TBD</v>
      </c>
      <c r="H676" s="35"/>
      <c r="I676" s="35" t="str">
        <f>IF(ISNA(VLOOKUP(LEFT($A676,3),'6. EMS-Omnia mapping'!$A$5:$A$142,3,FALSE)),"TBD",VLOOKUP(LEFT($A676,3),'6. EMS-Omnia mapping'!$A$5:$E$142,3,FALSE))</f>
        <v>TBD</v>
      </c>
      <c r="J676" s="35" t="str">
        <f>IF(ISNA(VLOOKUP(LEFT($A676,3),'6. EMS-Omnia mapping'!$A$5:$A$142,5,FALSE)),"TBD",VLOOKUP(LEFT($A676,3),'6. EMS-Omnia mapping'!$A$5:$E$142,5,FALSE))</f>
        <v>TBD</v>
      </c>
      <c r="K676" s="7"/>
      <c r="L676" s="68"/>
    </row>
    <row r="677" spans="1:12">
      <c r="A677" s="68"/>
      <c r="B677" s="69"/>
      <c r="C677" s="69"/>
      <c r="D677" s="69"/>
      <c r="E677" s="68"/>
      <c r="F677" s="82"/>
      <c r="G677" s="9" t="str">
        <f>IF(ISNA(VLOOKUP(LEFT(A677,3),'6. EMS-Omnia mapping'!$A$5:$G$142,7,FALSE)),"TBD",VLOOKUP(LEFT(A677,3),'6. EMS-Omnia mapping'!$A$5:$G$142,7,FALSE))</f>
        <v>TBD</v>
      </c>
      <c r="H677" s="35"/>
      <c r="I677" s="35" t="str">
        <f>IF(ISNA(VLOOKUP(LEFT($A677,3),'6. EMS-Omnia mapping'!$A$5:$A$142,3,FALSE)),"TBD",VLOOKUP(LEFT($A677,3),'6. EMS-Omnia mapping'!$A$5:$E$142,3,FALSE))</f>
        <v>TBD</v>
      </c>
      <c r="J677" s="35" t="str">
        <f>IF(ISNA(VLOOKUP(LEFT($A677,3),'6. EMS-Omnia mapping'!$A$5:$A$142,5,FALSE)),"TBD",VLOOKUP(LEFT($A677,3),'6. EMS-Omnia mapping'!$A$5:$E$142,5,FALSE))</f>
        <v>TBD</v>
      </c>
      <c r="K677" s="7"/>
      <c r="L677" s="68"/>
    </row>
    <row r="678" spans="1:12">
      <c r="A678" s="68"/>
      <c r="B678" s="69"/>
      <c r="C678" s="69"/>
      <c r="D678" s="69"/>
      <c r="E678" s="68"/>
      <c r="F678" s="82"/>
      <c r="G678" s="9" t="str">
        <f>IF(ISNA(VLOOKUP(LEFT(A678,3),'6. EMS-Omnia mapping'!$A$5:$G$142,7,FALSE)),"TBD",VLOOKUP(LEFT(A678,3),'6. EMS-Omnia mapping'!$A$5:$G$142,7,FALSE))</f>
        <v>TBD</v>
      </c>
      <c r="H678" s="35"/>
      <c r="I678" s="35" t="str">
        <f>IF(ISNA(VLOOKUP(LEFT($A678,3),'6. EMS-Omnia mapping'!$A$5:$A$142,3,FALSE)),"TBD",VLOOKUP(LEFT($A678,3),'6. EMS-Omnia mapping'!$A$5:$E$142,3,FALSE))</f>
        <v>TBD</v>
      </c>
      <c r="J678" s="35" t="str">
        <f>IF(ISNA(VLOOKUP(LEFT($A678,3),'6. EMS-Omnia mapping'!$A$5:$A$142,5,FALSE)),"TBD",VLOOKUP(LEFT($A678,3),'6. EMS-Omnia mapping'!$A$5:$E$142,5,FALSE))</f>
        <v>TBD</v>
      </c>
      <c r="K678" s="7"/>
      <c r="L678" s="68"/>
    </row>
    <row r="679" spans="1:12">
      <c r="A679" s="68"/>
      <c r="B679" s="69"/>
      <c r="C679" s="69"/>
      <c r="D679" s="69"/>
      <c r="E679" s="68"/>
      <c r="F679" s="82"/>
      <c r="G679" s="9" t="str">
        <f>IF(ISNA(VLOOKUP(LEFT(A679,3),'6. EMS-Omnia mapping'!$A$5:$G$142,7,FALSE)),"TBD",VLOOKUP(LEFT(A679,3),'6. EMS-Omnia mapping'!$A$5:$G$142,7,FALSE))</f>
        <v>TBD</v>
      </c>
      <c r="H679" s="35"/>
      <c r="I679" s="35" t="str">
        <f>IF(ISNA(VLOOKUP(LEFT($A679,3),'6. EMS-Omnia mapping'!$A$5:$A$142,3,FALSE)),"TBD",VLOOKUP(LEFT($A679,3),'6. EMS-Omnia mapping'!$A$5:$E$142,3,FALSE))</f>
        <v>TBD</v>
      </c>
      <c r="J679" s="35" t="str">
        <f>IF(ISNA(VLOOKUP(LEFT($A679,3),'6. EMS-Omnia mapping'!$A$5:$A$142,5,FALSE)),"TBD",VLOOKUP(LEFT($A679,3),'6. EMS-Omnia mapping'!$A$5:$E$142,5,FALSE))</f>
        <v>TBD</v>
      </c>
      <c r="K679" s="7"/>
      <c r="L679" s="68"/>
    </row>
    <row r="680" spans="1:12">
      <c r="A680" s="68"/>
      <c r="B680" s="69"/>
      <c r="C680" s="69"/>
      <c r="D680" s="69"/>
      <c r="E680" s="68"/>
      <c r="F680" s="82"/>
      <c r="G680" s="9" t="str">
        <f>IF(ISNA(VLOOKUP(LEFT(A680,3),'6. EMS-Omnia mapping'!$A$5:$G$142,7,FALSE)),"TBD",VLOOKUP(LEFT(A680,3),'6. EMS-Omnia mapping'!$A$5:$G$142,7,FALSE))</f>
        <v>TBD</v>
      </c>
      <c r="H680" s="35"/>
      <c r="I680" s="35" t="str">
        <f>IF(ISNA(VLOOKUP(LEFT($A680,3),'6. EMS-Omnia mapping'!$A$5:$A$142,3,FALSE)),"TBD",VLOOKUP(LEFT($A680,3),'6. EMS-Omnia mapping'!$A$5:$E$142,3,FALSE))</f>
        <v>TBD</v>
      </c>
      <c r="J680" s="35" t="str">
        <f>IF(ISNA(VLOOKUP(LEFT($A680,3),'6. EMS-Omnia mapping'!$A$5:$A$142,5,FALSE)),"TBD",VLOOKUP(LEFT($A680,3),'6. EMS-Omnia mapping'!$A$5:$E$142,5,FALSE))</f>
        <v>TBD</v>
      </c>
      <c r="K680" s="7"/>
      <c r="L680" s="68"/>
    </row>
    <row r="681" spans="1:12">
      <c r="A681" s="68"/>
      <c r="B681" s="69"/>
      <c r="C681" s="69"/>
      <c r="D681" s="69"/>
      <c r="E681" s="68"/>
      <c r="F681" s="82"/>
      <c r="G681" s="9" t="str">
        <f>IF(ISNA(VLOOKUP(LEFT(A681,3),'6. EMS-Omnia mapping'!$A$5:$G$142,7,FALSE)),"TBD",VLOOKUP(LEFT(A681,3),'6. EMS-Omnia mapping'!$A$5:$G$142,7,FALSE))</f>
        <v>TBD</v>
      </c>
      <c r="H681" s="35"/>
      <c r="I681" s="35" t="str">
        <f>IF(ISNA(VLOOKUP(LEFT($A681,3),'6. EMS-Omnia mapping'!$A$5:$A$142,3,FALSE)),"TBD",VLOOKUP(LEFT($A681,3),'6. EMS-Omnia mapping'!$A$5:$E$142,3,FALSE))</f>
        <v>TBD</v>
      </c>
      <c r="J681" s="35" t="str">
        <f>IF(ISNA(VLOOKUP(LEFT($A681,3),'6. EMS-Omnia mapping'!$A$5:$A$142,5,FALSE)),"TBD",VLOOKUP(LEFT($A681,3),'6. EMS-Omnia mapping'!$A$5:$E$142,5,FALSE))</f>
        <v>TBD</v>
      </c>
      <c r="K681" s="7"/>
      <c r="L681" s="68"/>
    </row>
    <row r="682" spans="1:12">
      <c r="A682" s="68"/>
      <c r="B682" s="69"/>
      <c r="C682" s="69"/>
      <c r="D682" s="69"/>
      <c r="E682" s="68"/>
      <c r="F682" s="82"/>
      <c r="G682" s="9" t="str">
        <f>IF(ISNA(VLOOKUP(LEFT(A682,3),'6. EMS-Omnia mapping'!$A$5:$G$142,7,FALSE)),"TBD",VLOOKUP(LEFT(A682,3),'6. EMS-Omnia mapping'!$A$5:$G$142,7,FALSE))</f>
        <v>TBD</v>
      </c>
      <c r="H682" s="35"/>
      <c r="I682" s="35" t="str">
        <f>IF(ISNA(VLOOKUP(LEFT($A682,3),'6. EMS-Omnia mapping'!$A$5:$A$142,3,FALSE)),"TBD",VLOOKUP(LEFT($A682,3),'6. EMS-Omnia mapping'!$A$5:$E$142,3,FALSE))</f>
        <v>TBD</v>
      </c>
      <c r="J682" s="35" t="str">
        <f>IF(ISNA(VLOOKUP(LEFT($A682,3),'6. EMS-Omnia mapping'!$A$5:$A$142,5,FALSE)),"TBD",VLOOKUP(LEFT($A682,3),'6. EMS-Omnia mapping'!$A$5:$E$142,5,FALSE))</f>
        <v>TBD</v>
      </c>
      <c r="K682" s="7"/>
      <c r="L682" s="68"/>
    </row>
    <row r="683" spans="1:12">
      <c r="A683" s="68"/>
      <c r="B683" s="69"/>
      <c r="C683" s="69"/>
      <c r="D683" s="69"/>
      <c r="E683" s="68"/>
      <c r="F683" s="82"/>
      <c r="G683" s="9" t="str">
        <f>IF(ISNA(VLOOKUP(LEFT(A683,3),'6. EMS-Omnia mapping'!$A$5:$G$142,7,FALSE)),"TBD",VLOOKUP(LEFT(A683,3),'6. EMS-Omnia mapping'!$A$5:$G$142,7,FALSE))</f>
        <v>TBD</v>
      </c>
      <c r="H683" s="35"/>
      <c r="I683" s="35" t="str">
        <f>IF(ISNA(VLOOKUP(LEFT($A683,3),'6. EMS-Omnia mapping'!$A$5:$A$142,3,FALSE)),"TBD",VLOOKUP(LEFT($A683,3),'6. EMS-Omnia mapping'!$A$5:$E$142,3,FALSE))</f>
        <v>TBD</v>
      </c>
      <c r="J683" s="35" t="str">
        <f>IF(ISNA(VLOOKUP(LEFT($A683,3),'6. EMS-Omnia mapping'!$A$5:$A$142,5,FALSE)),"TBD",VLOOKUP(LEFT($A683,3),'6. EMS-Omnia mapping'!$A$5:$E$142,5,FALSE))</f>
        <v>TBD</v>
      </c>
      <c r="K683" s="7"/>
      <c r="L683" s="68"/>
    </row>
    <row r="684" spans="1:12">
      <c r="A684" s="68"/>
      <c r="B684" s="69"/>
      <c r="C684" s="69"/>
      <c r="D684" s="69"/>
      <c r="E684" s="68"/>
      <c r="F684" s="82"/>
      <c r="G684" s="9" t="str">
        <f>IF(ISNA(VLOOKUP(LEFT(A684,3),'6. EMS-Omnia mapping'!$A$5:$G$142,7,FALSE)),"TBD",VLOOKUP(LEFT(A684,3),'6. EMS-Omnia mapping'!$A$5:$G$142,7,FALSE))</f>
        <v>TBD</v>
      </c>
      <c r="H684" s="35"/>
      <c r="I684" s="35" t="str">
        <f>IF(ISNA(VLOOKUP(LEFT($A684,3),'6. EMS-Omnia mapping'!$A$5:$A$142,3,FALSE)),"TBD",VLOOKUP(LEFT($A684,3),'6. EMS-Omnia mapping'!$A$5:$E$142,3,FALSE))</f>
        <v>TBD</v>
      </c>
      <c r="J684" s="35" t="str">
        <f>IF(ISNA(VLOOKUP(LEFT($A684,3),'6. EMS-Omnia mapping'!$A$5:$A$142,5,FALSE)),"TBD",VLOOKUP(LEFT($A684,3),'6. EMS-Omnia mapping'!$A$5:$E$142,5,FALSE))</f>
        <v>TBD</v>
      </c>
      <c r="K684" s="7"/>
      <c r="L684" s="68"/>
    </row>
    <row r="685" spans="1:12">
      <c r="A685" s="68"/>
      <c r="B685" s="69"/>
      <c r="C685" s="69"/>
      <c r="D685" s="69"/>
      <c r="E685" s="68"/>
      <c r="F685" s="82"/>
      <c r="G685" s="9" t="str">
        <f>IF(ISNA(VLOOKUP(LEFT(A685,3),'6. EMS-Omnia mapping'!$A$5:$G$142,7,FALSE)),"TBD",VLOOKUP(LEFT(A685,3),'6. EMS-Omnia mapping'!$A$5:$G$142,7,FALSE))</f>
        <v>TBD</v>
      </c>
      <c r="H685" s="35"/>
      <c r="I685" s="35" t="str">
        <f>IF(ISNA(VLOOKUP(LEFT($A685,3),'6. EMS-Omnia mapping'!$A$5:$A$142,3,FALSE)),"TBD",VLOOKUP(LEFT($A685,3),'6. EMS-Omnia mapping'!$A$5:$E$142,3,FALSE))</f>
        <v>TBD</v>
      </c>
      <c r="J685" s="35" t="str">
        <f>IF(ISNA(VLOOKUP(LEFT($A685,3),'6. EMS-Omnia mapping'!$A$5:$A$142,5,FALSE)),"TBD",VLOOKUP(LEFT($A685,3),'6. EMS-Omnia mapping'!$A$5:$E$142,5,FALSE))</f>
        <v>TBD</v>
      </c>
      <c r="K685" s="7"/>
      <c r="L685" s="68"/>
    </row>
    <row r="686" spans="1:12">
      <c r="A686" s="68"/>
      <c r="B686" s="69"/>
      <c r="C686" s="69"/>
      <c r="D686" s="69"/>
      <c r="E686" s="68"/>
      <c r="F686" s="82"/>
      <c r="G686" s="9" t="str">
        <f>IF(ISNA(VLOOKUP(LEFT(A686,3),'6. EMS-Omnia mapping'!$A$5:$G$142,7,FALSE)),"TBD",VLOOKUP(LEFT(A686,3),'6. EMS-Omnia mapping'!$A$5:$G$142,7,FALSE))</f>
        <v>TBD</v>
      </c>
      <c r="H686" s="35"/>
      <c r="I686" s="35" t="str">
        <f>IF(ISNA(VLOOKUP(LEFT($A686,3),'6. EMS-Omnia mapping'!$A$5:$A$142,3,FALSE)),"TBD",VLOOKUP(LEFT($A686,3),'6. EMS-Omnia mapping'!$A$5:$E$142,3,FALSE))</f>
        <v>TBD</v>
      </c>
      <c r="J686" s="35" t="str">
        <f>IF(ISNA(VLOOKUP(LEFT($A686,3),'6. EMS-Omnia mapping'!$A$5:$A$142,5,FALSE)),"TBD",VLOOKUP(LEFT($A686,3),'6. EMS-Omnia mapping'!$A$5:$E$142,5,FALSE))</f>
        <v>TBD</v>
      </c>
      <c r="K686" s="7"/>
      <c r="L686" s="68"/>
    </row>
    <row r="687" spans="1:12">
      <c r="A687" s="68"/>
      <c r="B687" s="69"/>
      <c r="C687" s="69"/>
      <c r="D687" s="69"/>
      <c r="E687" s="68"/>
      <c r="F687" s="82"/>
      <c r="G687" s="9" t="str">
        <f>IF(ISNA(VLOOKUP(LEFT(A687,3),'6. EMS-Omnia mapping'!$A$5:$G$142,7,FALSE)),"TBD",VLOOKUP(LEFT(A687,3),'6. EMS-Omnia mapping'!$A$5:$G$142,7,FALSE))</f>
        <v>TBD</v>
      </c>
      <c r="H687" s="35"/>
      <c r="I687" s="35" t="str">
        <f>IF(ISNA(VLOOKUP(LEFT($A687,3),'6. EMS-Omnia mapping'!$A$5:$A$142,3,FALSE)),"TBD",VLOOKUP(LEFT($A687,3),'6. EMS-Omnia mapping'!$A$5:$E$142,3,FALSE))</f>
        <v>TBD</v>
      </c>
      <c r="J687" s="35" t="str">
        <f>IF(ISNA(VLOOKUP(LEFT($A687,3),'6. EMS-Omnia mapping'!$A$5:$A$142,5,FALSE)),"TBD",VLOOKUP(LEFT($A687,3),'6. EMS-Omnia mapping'!$A$5:$E$142,5,FALSE))</f>
        <v>TBD</v>
      </c>
      <c r="K687" s="7"/>
      <c r="L687" s="68"/>
    </row>
    <row r="688" spans="1:12">
      <c r="A688" s="68"/>
      <c r="B688" s="69"/>
      <c r="C688" s="69"/>
      <c r="D688" s="69"/>
      <c r="E688" s="68"/>
      <c r="F688" s="82"/>
      <c r="G688" s="9" t="str">
        <f>IF(ISNA(VLOOKUP(LEFT(A688,3),'6. EMS-Omnia mapping'!$A$5:$G$142,7,FALSE)),"TBD",VLOOKUP(LEFT(A688,3),'6. EMS-Omnia mapping'!$A$5:$G$142,7,FALSE))</f>
        <v>TBD</v>
      </c>
      <c r="H688" s="35"/>
      <c r="I688" s="35" t="str">
        <f>IF(ISNA(VLOOKUP(LEFT($A688,3),'6. EMS-Omnia mapping'!$A$5:$A$142,3,FALSE)),"TBD",VLOOKUP(LEFT($A688,3),'6. EMS-Omnia mapping'!$A$5:$E$142,3,FALSE))</f>
        <v>TBD</v>
      </c>
      <c r="J688" s="35" t="str">
        <f>IF(ISNA(VLOOKUP(LEFT($A688,3),'6. EMS-Omnia mapping'!$A$5:$A$142,5,FALSE)),"TBD",VLOOKUP(LEFT($A688,3),'6. EMS-Omnia mapping'!$A$5:$E$142,5,FALSE))</f>
        <v>TBD</v>
      </c>
      <c r="K688" s="7"/>
      <c r="L688" s="68"/>
    </row>
    <row r="689" spans="1:12">
      <c r="A689" s="68"/>
      <c r="B689" s="69"/>
      <c r="C689" s="69"/>
      <c r="D689" s="69"/>
      <c r="E689" s="68"/>
      <c r="F689" s="82"/>
      <c r="G689" s="9" t="str">
        <f>IF(ISNA(VLOOKUP(LEFT(A689,3),'6. EMS-Omnia mapping'!$A$5:$G$142,7,FALSE)),"TBD",VLOOKUP(LEFT(A689,3),'6. EMS-Omnia mapping'!$A$5:$G$142,7,FALSE))</f>
        <v>TBD</v>
      </c>
      <c r="H689" s="35"/>
      <c r="I689" s="35" t="str">
        <f>IF(ISNA(VLOOKUP(LEFT($A689,3),'6. EMS-Omnia mapping'!$A$5:$A$142,3,FALSE)),"TBD",VLOOKUP(LEFT($A689,3),'6. EMS-Omnia mapping'!$A$5:$E$142,3,FALSE))</f>
        <v>TBD</v>
      </c>
      <c r="J689" s="35" t="str">
        <f>IF(ISNA(VLOOKUP(LEFT($A689,3),'6. EMS-Omnia mapping'!$A$5:$A$142,5,FALSE)),"TBD",VLOOKUP(LEFT($A689,3),'6. EMS-Omnia mapping'!$A$5:$E$142,5,FALSE))</f>
        <v>TBD</v>
      </c>
      <c r="K689" s="7"/>
      <c r="L689" s="68"/>
    </row>
    <row r="690" spans="1:12">
      <c r="A690" s="68"/>
      <c r="B690" s="69"/>
      <c r="C690" s="69"/>
      <c r="D690" s="69"/>
      <c r="E690" s="68"/>
      <c r="F690" s="82"/>
      <c r="G690" s="9" t="str">
        <f>IF(ISNA(VLOOKUP(LEFT(A690,3),'6. EMS-Omnia mapping'!$A$5:$G$142,7,FALSE)),"TBD",VLOOKUP(LEFT(A690,3),'6. EMS-Omnia mapping'!$A$5:$G$142,7,FALSE))</f>
        <v>TBD</v>
      </c>
      <c r="H690" s="35"/>
      <c r="I690" s="35" t="str">
        <f>IF(ISNA(VLOOKUP(LEFT($A690,3),'6. EMS-Omnia mapping'!$A$5:$A$142,3,FALSE)),"TBD",VLOOKUP(LEFT($A690,3),'6. EMS-Omnia mapping'!$A$5:$E$142,3,FALSE))</f>
        <v>TBD</v>
      </c>
      <c r="J690" s="35" t="str">
        <f>IF(ISNA(VLOOKUP(LEFT($A690,3),'6. EMS-Omnia mapping'!$A$5:$A$142,5,FALSE)),"TBD",VLOOKUP(LEFT($A690,3),'6. EMS-Omnia mapping'!$A$5:$E$142,5,FALSE))</f>
        <v>TBD</v>
      </c>
      <c r="K690" s="7"/>
      <c r="L690" s="68"/>
    </row>
    <row r="691" spans="1:12">
      <c r="A691" s="68"/>
      <c r="B691" s="69"/>
      <c r="C691" s="69"/>
      <c r="D691" s="69"/>
      <c r="E691" s="68"/>
      <c r="F691" s="82"/>
      <c r="G691" s="9" t="str">
        <f>IF(ISNA(VLOOKUP(LEFT(A691,3),'6. EMS-Omnia mapping'!$A$5:$G$142,7,FALSE)),"TBD",VLOOKUP(LEFT(A691,3),'6. EMS-Omnia mapping'!$A$5:$G$142,7,FALSE))</f>
        <v>TBD</v>
      </c>
      <c r="H691" s="35"/>
      <c r="I691" s="35" t="str">
        <f>IF(ISNA(VLOOKUP(LEFT($A691,3),'6. EMS-Omnia mapping'!$A$5:$A$142,3,FALSE)),"TBD",VLOOKUP(LEFT($A691,3),'6. EMS-Omnia mapping'!$A$5:$E$142,3,FALSE))</f>
        <v>TBD</v>
      </c>
      <c r="J691" s="35" t="str">
        <f>IF(ISNA(VLOOKUP(LEFT($A691,3),'6. EMS-Omnia mapping'!$A$5:$A$142,5,FALSE)),"TBD",VLOOKUP(LEFT($A691,3),'6. EMS-Omnia mapping'!$A$5:$E$142,5,FALSE))</f>
        <v>TBD</v>
      </c>
      <c r="K691" s="7"/>
      <c r="L691" s="68"/>
    </row>
    <row r="692" spans="1:12">
      <c r="A692" s="68"/>
      <c r="B692" s="69"/>
      <c r="C692" s="69"/>
      <c r="D692" s="69"/>
      <c r="E692" s="68"/>
      <c r="F692" s="82"/>
      <c r="G692" s="9" t="str">
        <f>IF(ISNA(VLOOKUP(LEFT(A692,3),'6. EMS-Omnia mapping'!$A$5:$G$142,7,FALSE)),"TBD",VLOOKUP(LEFT(A692,3),'6. EMS-Omnia mapping'!$A$5:$G$142,7,FALSE))</f>
        <v>TBD</v>
      </c>
      <c r="H692" s="35"/>
      <c r="I692" s="35" t="str">
        <f>IF(ISNA(VLOOKUP(LEFT($A692,3),'6. EMS-Omnia mapping'!$A$5:$A$142,3,FALSE)),"TBD",VLOOKUP(LEFT($A692,3),'6. EMS-Omnia mapping'!$A$5:$E$142,3,FALSE))</f>
        <v>TBD</v>
      </c>
      <c r="J692" s="35" t="str">
        <f>IF(ISNA(VLOOKUP(LEFT($A692,3),'6. EMS-Omnia mapping'!$A$5:$A$142,5,FALSE)),"TBD",VLOOKUP(LEFT($A692,3),'6. EMS-Omnia mapping'!$A$5:$E$142,5,FALSE))</f>
        <v>TBD</v>
      </c>
      <c r="K692" s="7"/>
      <c r="L692" s="68"/>
    </row>
    <row r="693" spans="1:12">
      <c r="A693" s="68"/>
      <c r="B693" s="69"/>
      <c r="C693" s="69"/>
      <c r="D693" s="69"/>
      <c r="E693" s="68"/>
      <c r="F693" s="82"/>
      <c r="G693" s="9" t="str">
        <f>IF(ISNA(VLOOKUP(LEFT(A693,3),'6. EMS-Omnia mapping'!$A$5:$G$142,7,FALSE)),"TBD",VLOOKUP(LEFT(A693,3),'6. EMS-Omnia mapping'!$A$5:$G$142,7,FALSE))</f>
        <v>TBD</v>
      </c>
      <c r="H693" s="35"/>
      <c r="I693" s="35" t="str">
        <f>IF(ISNA(VLOOKUP(LEFT($A693,3),'6. EMS-Omnia mapping'!$A$5:$A$142,3,FALSE)),"TBD",VLOOKUP(LEFT($A693,3),'6. EMS-Omnia mapping'!$A$5:$E$142,3,FALSE))</f>
        <v>TBD</v>
      </c>
      <c r="J693" s="35" t="str">
        <f>IF(ISNA(VLOOKUP(LEFT($A693,3),'6. EMS-Omnia mapping'!$A$5:$A$142,5,FALSE)),"TBD",VLOOKUP(LEFT($A693,3),'6. EMS-Omnia mapping'!$A$5:$E$142,5,FALSE))</f>
        <v>TBD</v>
      </c>
      <c r="K693" s="7"/>
      <c r="L693" s="68"/>
    </row>
    <row r="694" spans="1:12">
      <c r="A694" s="68"/>
      <c r="B694" s="69"/>
      <c r="C694" s="69"/>
      <c r="D694" s="69"/>
      <c r="E694" s="68"/>
      <c r="F694" s="82"/>
      <c r="G694" s="9" t="str">
        <f>IF(ISNA(VLOOKUP(LEFT(A694,3),'6. EMS-Omnia mapping'!$A$5:$G$142,7,FALSE)),"TBD",VLOOKUP(LEFT(A694,3),'6. EMS-Omnia mapping'!$A$5:$G$142,7,FALSE))</f>
        <v>TBD</v>
      </c>
      <c r="H694" s="35"/>
      <c r="I694" s="35" t="str">
        <f>IF(ISNA(VLOOKUP(LEFT($A694,3),'6. EMS-Omnia mapping'!$A$5:$A$142,3,FALSE)),"TBD",VLOOKUP(LEFT($A694,3),'6. EMS-Omnia mapping'!$A$5:$E$142,3,FALSE))</f>
        <v>TBD</v>
      </c>
      <c r="J694" s="35" t="str">
        <f>IF(ISNA(VLOOKUP(LEFT($A694,3),'6. EMS-Omnia mapping'!$A$5:$A$142,5,FALSE)),"TBD",VLOOKUP(LEFT($A694,3),'6. EMS-Omnia mapping'!$A$5:$E$142,5,FALSE))</f>
        <v>TBD</v>
      </c>
      <c r="K694" s="7"/>
      <c r="L694" s="68"/>
    </row>
    <row r="695" spans="1:12">
      <c r="A695" s="68"/>
      <c r="B695" s="69"/>
      <c r="C695" s="69"/>
      <c r="D695" s="69"/>
      <c r="E695" s="68"/>
      <c r="F695" s="82"/>
      <c r="G695" s="9" t="str">
        <f>IF(ISNA(VLOOKUP(LEFT(A695,3),'6. EMS-Omnia mapping'!$A$5:$G$142,7,FALSE)),"TBD",VLOOKUP(LEFT(A695,3),'6. EMS-Omnia mapping'!$A$5:$G$142,7,FALSE))</f>
        <v>TBD</v>
      </c>
      <c r="H695" s="35"/>
      <c r="I695" s="35" t="str">
        <f>IF(ISNA(VLOOKUP(LEFT($A695,3),'6. EMS-Omnia mapping'!$A$5:$A$142,3,FALSE)),"TBD",VLOOKUP(LEFT($A695,3),'6. EMS-Omnia mapping'!$A$5:$E$142,3,FALSE))</f>
        <v>TBD</v>
      </c>
      <c r="J695" s="35" t="str">
        <f>IF(ISNA(VLOOKUP(LEFT($A695,3),'6. EMS-Omnia mapping'!$A$5:$A$142,5,FALSE)),"TBD",VLOOKUP(LEFT($A695,3),'6. EMS-Omnia mapping'!$A$5:$E$142,5,FALSE))</f>
        <v>TBD</v>
      </c>
      <c r="K695" s="7"/>
      <c r="L695" s="68"/>
    </row>
    <row r="696" spans="1:12">
      <c r="A696" s="68"/>
      <c r="B696" s="69"/>
      <c r="C696" s="69"/>
      <c r="D696" s="69"/>
      <c r="E696" s="68"/>
      <c r="F696" s="82"/>
      <c r="G696" s="9" t="str">
        <f>IF(ISNA(VLOOKUP(LEFT(A696,3),'6. EMS-Omnia mapping'!$A$5:$G$142,7,FALSE)),"TBD",VLOOKUP(LEFT(A696,3),'6. EMS-Omnia mapping'!$A$5:$G$142,7,FALSE))</f>
        <v>TBD</v>
      </c>
      <c r="H696" s="35"/>
      <c r="I696" s="35" t="str">
        <f>IF(ISNA(VLOOKUP(LEFT($A696,3),'6. EMS-Omnia mapping'!$A$5:$A$142,3,FALSE)),"TBD",VLOOKUP(LEFT($A696,3),'6. EMS-Omnia mapping'!$A$5:$E$142,3,FALSE))</f>
        <v>TBD</v>
      </c>
      <c r="J696" s="35" t="str">
        <f>IF(ISNA(VLOOKUP(LEFT($A696,3),'6. EMS-Omnia mapping'!$A$5:$A$142,5,FALSE)),"TBD",VLOOKUP(LEFT($A696,3),'6. EMS-Omnia mapping'!$A$5:$E$142,5,FALSE))</f>
        <v>TBD</v>
      </c>
      <c r="K696" s="7"/>
      <c r="L696" s="68"/>
    </row>
    <row r="697" spans="1:12">
      <c r="A697" s="68"/>
      <c r="B697" s="69"/>
      <c r="C697" s="69"/>
      <c r="D697" s="69"/>
      <c r="E697" s="68"/>
      <c r="F697" s="82"/>
      <c r="G697" s="9" t="str">
        <f>IF(ISNA(VLOOKUP(LEFT(A697,3),'6. EMS-Omnia mapping'!$A$5:$G$142,7,FALSE)),"TBD",VLOOKUP(LEFT(A697,3),'6. EMS-Omnia mapping'!$A$5:$G$142,7,FALSE))</f>
        <v>TBD</v>
      </c>
      <c r="H697" s="35"/>
      <c r="I697" s="35" t="str">
        <f>IF(ISNA(VLOOKUP(LEFT($A697,3),'6. EMS-Omnia mapping'!$A$5:$A$142,3,FALSE)),"TBD",VLOOKUP(LEFT($A697,3),'6. EMS-Omnia mapping'!$A$5:$E$142,3,FALSE))</f>
        <v>TBD</v>
      </c>
      <c r="J697" s="35" t="str">
        <f>IF(ISNA(VLOOKUP(LEFT($A697,3),'6. EMS-Omnia mapping'!$A$5:$A$142,5,FALSE)),"TBD",VLOOKUP(LEFT($A697,3),'6. EMS-Omnia mapping'!$A$5:$E$142,5,FALSE))</f>
        <v>TBD</v>
      </c>
      <c r="K697" s="7"/>
      <c r="L697" s="68"/>
    </row>
    <row r="698" spans="1:12">
      <c r="A698" s="68"/>
      <c r="B698" s="69"/>
      <c r="C698" s="69"/>
      <c r="D698" s="69"/>
      <c r="E698" s="68"/>
      <c r="F698" s="82"/>
      <c r="G698" s="9" t="str">
        <f>IF(ISNA(VLOOKUP(LEFT(A698,3),'6. EMS-Omnia mapping'!$A$5:$G$142,7,FALSE)),"TBD",VLOOKUP(LEFT(A698,3),'6. EMS-Omnia mapping'!$A$5:$G$142,7,FALSE))</f>
        <v>TBD</v>
      </c>
      <c r="H698" s="35"/>
      <c r="I698" s="35" t="str">
        <f>IF(ISNA(VLOOKUP(LEFT($A698,3),'6. EMS-Omnia mapping'!$A$5:$A$142,3,FALSE)),"TBD",VLOOKUP(LEFT($A698,3),'6. EMS-Omnia mapping'!$A$5:$E$142,3,FALSE))</f>
        <v>TBD</v>
      </c>
      <c r="J698" s="35" t="str">
        <f>IF(ISNA(VLOOKUP(LEFT($A698,3),'6. EMS-Omnia mapping'!$A$5:$A$142,5,FALSE)),"TBD",VLOOKUP(LEFT($A698,3),'6. EMS-Omnia mapping'!$A$5:$E$142,5,FALSE))</f>
        <v>TBD</v>
      </c>
      <c r="K698" s="7"/>
      <c r="L698" s="68"/>
    </row>
    <row r="699" spans="1:12">
      <c r="A699" s="68"/>
      <c r="B699" s="69"/>
      <c r="C699" s="69"/>
      <c r="D699" s="69"/>
      <c r="E699" s="68"/>
      <c r="F699" s="82"/>
      <c r="G699" s="9" t="str">
        <f>IF(ISNA(VLOOKUP(LEFT(A699,3),'6. EMS-Omnia mapping'!$A$5:$G$142,7,FALSE)),"TBD",VLOOKUP(LEFT(A699,3),'6. EMS-Omnia mapping'!$A$5:$G$142,7,FALSE))</f>
        <v>TBD</v>
      </c>
      <c r="H699" s="35"/>
      <c r="I699" s="35" t="str">
        <f>IF(ISNA(VLOOKUP(LEFT($A699,3),'6. EMS-Omnia mapping'!$A$5:$A$142,3,FALSE)),"TBD",VLOOKUP(LEFT($A699,3),'6. EMS-Omnia mapping'!$A$5:$E$142,3,FALSE))</f>
        <v>TBD</v>
      </c>
      <c r="J699" s="35" t="str">
        <f>IF(ISNA(VLOOKUP(LEFT($A699,3),'6. EMS-Omnia mapping'!$A$5:$A$142,5,FALSE)),"TBD",VLOOKUP(LEFT($A699,3),'6. EMS-Omnia mapping'!$A$5:$E$142,5,FALSE))</f>
        <v>TBD</v>
      </c>
      <c r="K699" s="7"/>
      <c r="L699" s="68"/>
    </row>
    <row r="700" spans="1:12">
      <c r="A700" s="68"/>
      <c r="B700" s="69"/>
      <c r="C700" s="69"/>
      <c r="D700" s="69"/>
      <c r="E700" s="68"/>
      <c r="F700" s="82"/>
      <c r="G700" s="9" t="str">
        <f>IF(ISNA(VLOOKUP(LEFT(A700,3),'6. EMS-Omnia mapping'!$A$5:$G$142,7,FALSE)),"TBD",VLOOKUP(LEFT(A700,3),'6. EMS-Omnia mapping'!$A$5:$G$142,7,FALSE))</f>
        <v>TBD</v>
      </c>
      <c r="H700" s="35"/>
      <c r="I700" s="35" t="str">
        <f>IF(ISNA(VLOOKUP(LEFT($A700,3),'6. EMS-Omnia mapping'!$A$5:$A$142,3,FALSE)),"TBD",VLOOKUP(LEFT($A700,3),'6. EMS-Omnia mapping'!$A$5:$E$142,3,FALSE))</f>
        <v>TBD</v>
      </c>
      <c r="J700" s="35" t="str">
        <f>IF(ISNA(VLOOKUP(LEFT($A700,3),'6. EMS-Omnia mapping'!$A$5:$A$142,5,FALSE)),"TBD",VLOOKUP(LEFT($A700,3),'6. EMS-Omnia mapping'!$A$5:$E$142,5,FALSE))</f>
        <v>TBD</v>
      </c>
      <c r="K700" s="7"/>
      <c r="L700" s="68"/>
    </row>
    <row r="701" spans="1:12">
      <c r="A701" s="68"/>
      <c r="B701" s="69"/>
      <c r="C701" s="69"/>
      <c r="D701" s="69"/>
      <c r="E701" s="68"/>
      <c r="F701" s="82"/>
      <c r="G701" s="9" t="str">
        <f>IF(ISNA(VLOOKUP(LEFT(A701,3),'6. EMS-Omnia mapping'!$A$5:$G$142,7,FALSE)),"TBD",VLOOKUP(LEFT(A701,3),'6. EMS-Omnia mapping'!$A$5:$G$142,7,FALSE))</f>
        <v>TBD</v>
      </c>
      <c r="H701" s="35"/>
      <c r="I701" s="35" t="str">
        <f>IF(ISNA(VLOOKUP(LEFT($A701,3),'6. EMS-Omnia mapping'!$A$5:$A$142,3,FALSE)),"TBD",VLOOKUP(LEFT($A701,3),'6. EMS-Omnia mapping'!$A$5:$E$142,3,FALSE))</f>
        <v>TBD</v>
      </c>
      <c r="J701" s="35" t="str">
        <f>IF(ISNA(VLOOKUP(LEFT($A701,3),'6. EMS-Omnia mapping'!$A$5:$A$142,5,FALSE)),"TBD",VLOOKUP(LEFT($A701,3),'6. EMS-Omnia mapping'!$A$5:$E$142,5,FALSE))</f>
        <v>TBD</v>
      </c>
      <c r="K701" s="7"/>
      <c r="L701" s="68"/>
    </row>
    <row r="702" spans="1:12">
      <c r="A702" s="68"/>
      <c r="B702" s="69"/>
      <c r="C702" s="69"/>
      <c r="D702" s="69"/>
      <c r="E702" s="68"/>
      <c r="F702" s="82"/>
      <c r="G702" s="9" t="str">
        <f>IF(ISNA(VLOOKUP(LEFT(A702,3),'6. EMS-Omnia mapping'!$A$5:$G$142,7,FALSE)),"TBD",VLOOKUP(LEFT(A702,3),'6. EMS-Omnia mapping'!$A$5:$G$142,7,FALSE))</f>
        <v>TBD</v>
      </c>
      <c r="H702" s="35"/>
      <c r="I702" s="35" t="str">
        <f>IF(ISNA(VLOOKUP(LEFT($A702,3),'6. EMS-Omnia mapping'!$A$5:$A$142,3,FALSE)),"TBD",VLOOKUP(LEFT($A702,3),'6. EMS-Omnia mapping'!$A$5:$E$142,3,FALSE))</f>
        <v>TBD</v>
      </c>
      <c r="J702" s="35" t="str">
        <f>IF(ISNA(VLOOKUP(LEFT($A702,3),'6. EMS-Omnia mapping'!$A$5:$A$142,5,FALSE)),"TBD",VLOOKUP(LEFT($A702,3),'6. EMS-Omnia mapping'!$A$5:$E$142,5,FALSE))</f>
        <v>TBD</v>
      </c>
      <c r="K702" s="7"/>
      <c r="L702" s="68"/>
    </row>
    <row r="703" spans="1:12">
      <c r="A703" s="68"/>
      <c r="B703" s="69"/>
      <c r="C703" s="69"/>
      <c r="D703" s="69"/>
      <c r="E703" s="68"/>
      <c r="F703" s="82"/>
      <c r="G703" s="9" t="str">
        <f>IF(ISNA(VLOOKUP(LEFT(A703,3),'6. EMS-Omnia mapping'!$A$5:$G$142,7,FALSE)),"TBD",VLOOKUP(LEFT(A703,3),'6. EMS-Omnia mapping'!$A$5:$G$142,7,FALSE))</f>
        <v>TBD</v>
      </c>
      <c r="H703" s="35"/>
      <c r="I703" s="35" t="str">
        <f>IF(ISNA(VLOOKUP(LEFT($A703,3),'6. EMS-Omnia mapping'!$A$5:$A$142,3,FALSE)),"TBD",VLOOKUP(LEFT($A703,3),'6. EMS-Omnia mapping'!$A$5:$E$142,3,FALSE))</f>
        <v>TBD</v>
      </c>
      <c r="J703" s="35" t="str">
        <f>IF(ISNA(VLOOKUP(LEFT($A703,3),'6. EMS-Omnia mapping'!$A$5:$A$142,5,FALSE)),"TBD",VLOOKUP(LEFT($A703,3),'6. EMS-Omnia mapping'!$A$5:$E$142,5,FALSE))</f>
        <v>TBD</v>
      </c>
      <c r="K703" s="7"/>
      <c r="L703" s="68"/>
    </row>
    <row r="704" spans="1:12">
      <c r="A704" s="68"/>
      <c r="B704" s="69"/>
      <c r="C704" s="69"/>
      <c r="D704" s="69"/>
      <c r="E704" s="68"/>
      <c r="F704" s="82"/>
      <c r="G704" s="9" t="str">
        <f>IF(ISNA(VLOOKUP(LEFT(A704,3),'6. EMS-Omnia mapping'!$A$5:$G$142,7,FALSE)),"TBD",VLOOKUP(LEFT(A704,3),'6. EMS-Omnia mapping'!$A$5:$G$142,7,FALSE))</f>
        <v>TBD</v>
      </c>
      <c r="H704" s="35"/>
      <c r="I704" s="35" t="str">
        <f>IF(ISNA(VLOOKUP(LEFT($A704,3),'6. EMS-Omnia mapping'!$A$5:$A$142,3,FALSE)),"TBD",VLOOKUP(LEFT($A704,3),'6. EMS-Omnia mapping'!$A$5:$E$142,3,FALSE))</f>
        <v>TBD</v>
      </c>
      <c r="J704" s="35" t="str">
        <f>IF(ISNA(VLOOKUP(LEFT($A704,3),'6. EMS-Omnia mapping'!$A$5:$A$142,5,FALSE)),"TBD",VLOOKUP(LEFT($A704,3),'6. EMS-Omnia mapping'!$A$5:$E$142,5,FALSE))</f>
        <v>TBD</v>
      </c>
      <c r="K704" s="7"/>
      <c r="L704" s="68"/>
    </row>
    <row r="705" spans="1:12">
      <c r="A705" s="68"/>
      <c r="B705" s="69"/>
      <c r="C705" s="69"/>
      <c r="D705" s="69"/>
      <c r="E705" s="68"/>
      <c r="F705" s="82"/>
      <c r="G705" s="9" t="str">
        <f>IF(ISNA(VLOOKUP(LEFT(A705,3),'6. EMS-Omnia mapping'!$A$5:$G$142,7,FALSE)),"TBD",VLOOKUP(LEFT(A705,3),'6. EMS-Omnia mapping'!$A$5:$G$142,7,FALSE))</f>
        <v>TBD</v>
      </c>
      <c r="H705" s="35"/>
      <c r="I705" s="35" t="str">
        <f>IF(ISNA(VLOOKUP(LEFT($A705,3),'6. EMS-Omnia mapping'!$A$5:$A$142,3,FALSE)),"TBD",VLOOKUP(LEFT($A705,3),'6. EMS-Omnia mapping'!$A$5:$E$142,3,FALSE))</f>
        <v>TBD</v>
      </c>
      <c r="J705" s="35" t="str">
        <f>IF(ISNA(VLOOKUP(LEFT($A705,3),'6. EMS-Omnia mapping'!$A$5:$A$142,5,FALSE)),"TBD",VLOOKUP(LEFT($A705,3),'6. EMS-Omnia mapping'!$A$5:$E$142,5,FALSE))</f>
        <v>TBD</v>
      </c>
      <c r="K705" s="7"/>
      <c r="L705" s="68"/>
    </row>
    <row r="706" spans="1:12">
      <c r="A706" s="68"/>
      <c r="B706" s="69"/>
      <c r="C706" s="69"/>
      <c r="D706" s="69"/>
      <c r="E706" s="68"/>
      <c r="F706" s="82"/>
      <c r="G706" s="9" t="str">
        <f>IF(ISNA(VLOOKUP(LEFT(A706,3),'6. EMS-Omnia mapping'!$A$5:$G$142,7,FALSE)),"TBD",VLOOKUP(LEFT(A706,3),'6. EMS-Omnia mapping'!$A$5:$G$142,7,FALSE))</f>
        <v>TBD</v>
      </c>
      <c r="H706" s="35"/>
      <c r="I706" s="35" t="str">
        <f>IF(ISNA(VLOOKUP(LEFT($A706,3),'6. EMS-Omnia mapping'!$A$5:$A$142,3,FALSE)),"TBD",VLOOKUP(LEFT($A706,3),'6. EMS-Omnia mapping'!$A$5:$E$142,3,FALSE))</f>
        <v>TBD</v>
      </c>
      <c r="J706" s="35" t="str">
        <f>IF(ISNA(VLOOKUP(LEFT($A706,3),'6. EMS-Omnia mapping'!$A$5:$A$142,5,FALSE)),"TBD",VLOOKUP(LEFT($A706,3),'6. EMS-Omnia mapping'!$A$5:$E$142,5,FALSE))</f>
        <v>TBD</v>
      </c>
      <c r="K706" s="7"/>
      <c r="L706" s="68"/>
    </row>
    <row r="707" spans="1:12">
      <c r="A707" s="68"/>
      <c r="B707" s="69"/>
      <c r="C707" s="69"/>
      <c r="D707" s="69"/>
      <c r="E707" s="68"/>
      <c r="F707" s="82"/>
      <c r="G707" s="9" t="str">
        <f>IF(ISNA(VLOOKUP(LEFT(A707,3),'6. EMS-Omnia mapping'!$A$5:$G$142,7,FALSE)),"TBD",VLOOKUP(LEFT(A707,3),'6. EMS-Omnia mapping'!$A$5:$G$142,7,FALSE))</f>
        <v>TBD</v>
      </c>
      <c r="H707" s="35"/>
      <c r="I707" s="35" t="str">
        <f>IF(ISNA(VLOOKUP(LEFT($A707,3),'6. EMS-Omnia mapping'!$A$5:$A$142,3,FALSE)),"TBD",VLOOKUP(LEFT($A707,3),'6. EMS-Omnia mapping'!$A$5:$E$142,3,FALSE))</f>
        <v>TBD</v>
      </c>
      <c r="J707" s="35" t="str">
        <f>IF(ISNA(VLOOKUP(LEFT($A707,3),'6. EMS-Omnia mapping'!$A$5:$A$142,5,FALSE)),"TBD",VLOOKUP(LEFT($A707,3),'6. EMS-Omnia mapping'!$A$5:$E$142,5,FALSE))</f>
        <v>TBD</v>
      </c>
      <c r="K707" s="7"/>
      <c r="L707" s="68"/>
    </row>
    <row r="708" spans="1:12">
      <c r="A708" s="68"/>
      <c r="B708" s="69"/>
      <c r="C708" s="69"/>
      <c r="D708" s="69"/>
      <c r="E708" s="68"/>
      <c r="F708" s="82"/>
      <c r="G708" s="9" t="str">
        <f>IF(ISNA(VLOOKUP(LEFT(A708,3),'6. EMS-Omnia mapping'!$A$5:$G$142,7,FALSE)),"TBD",VLOOKUP(LEFT(A708,3),'6. EMS-Omnia mapping'!$A$5:$G$142,7,FALSE))</f>
        <v>TBD</v>
      </c>
      <c r="H708" s="35"/>
      <c r="I708" s="35" t="str">
        <f>IF(ISNA(VLOOKUP(LEFT($A708,3),'6. EMS-Omnia mapping'!$A$5:$A$142,3,FALSE)),"TBD",VLOOKUP(LEFT($A708,3),'6. EMS-Omnia mapping'!$A$5:$E$142,3,FALSE))</f>
        <v>TBD</v>
      </c>
      <c r="J708" s="35" t="str">
        <f>IF(ISNA(VLOOKUP(LEFT($A708,3),'6. EMS-Omnia mapping'!$A$5:$A$142,5,FALSE)),"TBD",VLOOKUP(LEFT($A708,3),'6. EMS-Omnia mapping'!$A$5:$E$142,5,FALSE))</f>
        <v>TBD</v>
      </c>
      <c r="K708" s="7"/>
      <c r="L708" s="68"/>
    </row>
    <row r="709" spans="1:12">
      <c r="A709" s="68"/>
      <c r="B709" s="69"/>
      <c r="C709" s="69"/>
      <c r="D709" s="69"/>
      <c r="E709" s="68"/>
      <c r="F709" s="82"/>
      <c r="G709" s="9" t="str">
        <f>IF(ISNA(VLOOKUP(LEFT(A709,3),'6. EMS-Omnia mapping'!$A$5:$G$142,7,FALSE)),"TBD",VLOOKUP(LEFT(A709,3),'6. EMS-Omnia mapping'!$A$5:$G$142,7,FALSE))</f>
        <v>TBD</v>
      </c>
      <c r="H709" s="35"/>
      <c r="I709" s="35" t="str">
        <f>IF(ISNA(VLOOKUP(LEFT($A709,3),'6. EMS-Omnia mapping'!$A$5:$A$142,3,FALSE)),"TBD",VLOOKUP(LEFT($A709,3),'6. EMS-Omnia mapping'!$A$5:$E$142,3,FALSE))</f>
        <v>TBD</v>
      </c>
      <c r="J709" s="35" t="str">
        <f>IF(ISNA(VLOOKUP(LEFT($A709,3),'6. EMS-Omnia mapping'!$A$5:$A$142,5,FALSE)),"TBD",VLOOKUP(LEFT($A709,3),'6. EMS-Omnia mapping'!$A$5:$E$142,5,FALSE))</f>
        <v>TBD</v>
      </c>
      <c r="K709" s="7"/>
      <c r="L709" s="68"/>
    </row>
    <row r="710" spans="1:12">
      <c r="A710" s="68"/>
      <c r="B710" s="69"/>
      <c r="C710" s="69"/>
      <c r="D710" s="69"/>
      <c r="E710" s="68"/>
      <c r="F710" s="82"/>
      <c r="G710" s="9" t="str">
        <f>IF(ISNA(VLOOKUP(LEFT(A710,3),'6. EMS-Omnia mapping'!$A$5:$G$142,7,FALSE)),"TBD",VLOOKUP(LEFT(A710,3),'6. EMS-Omnia mapping'!$A$5:$G$142,7,FALSE))</f>
        <v>TBD</v>
      </c>
      <c r="H710" s="35"/>
      <c r="I710" s="35" t="str">
        <f>IF(ISNA(VLOOKUP(LEFT($A710,3),'6. EMS-Omnia mapping'!$A$5:$A$142,3,FALSE)),"TBD",VLOOKUP(LEFT($A710,3),'6. EMS-Omnia mapping'!$A$5:$E$142,3,FALSE))</f>
        <v>TBD</v>
      </c>
      <c r="J710" s="35" t="str">
        <f>IF(ISNA(VLOOKUP(LEFT($A710,3),'6. EMS-Omnia mapping'!$A$5:$A$142,5,FALSE)),"TBD",VLOOKUP(LEFT($A710,3),'6. EMS-Omnia mapping'!$A$5:$E$142,5,FALSE))</f>
        <v>TBD</v>
      </c>
      <c r="K710" s="7"/>
      <c r="L710" s="68"/>
    </row>
    <row r="711" spans="1:12">
      <c r="A711" s="68"/>
      <c r="B711" s="69"/>
      <c r="C711" s="69"/>
      <c r="D711" s="69"/>
      <c r="E711" s="68"/>
      <c r="F711" s="82"/>
      <c r="G711" s="9" t="str">
        <f>IF(ISNA(VLOOKUP(LEFT(A711,3),'6. EMS-Omnia mapping'!$A$5:$G$142,7,FALSE)),"TBD",VLOOKUP(LEFT(A711,3),'6. EMS-Omnia mapping'!$A$5:$G$142,7,FALSE))</f>
        <v>TBD</v>
      </c>
      <c r="H711" s="35"/>
      <c r="I711" s="35" t="str">
        <f>IF(ISNA(VLOOKUP(LEFT($A711,3),'6. EMS-Omnia mapping'!$A$5:$A$142,3,FALSE)),"TBD",VLOOKUP(LEFT($A711,3),'6. EMS-Omnia mapping'!$A$5:$E$142,3,FALSE))</f>
        <v>TBD</v>
      </c>
      <c r="J711" s="35" t="str">
        <f>IF(ISNA(VLOOKUP(LEFT($A711,3),'6. EMS-Omnia mapping'!$A$5:$A$142,5,FALSE)),"TBD",VLOOKUP(LEFT($A711,3),'6. EMS-Omnia mapping'!$A$5:$E$142,5,FALSE))</f>
        <v>TBD</v>
      </c>
      <c r="K711" s="7"/>
      <c r="L711" s="68"/>
    </row>
    <row r="712" spans="1:12">
      <c r="A712" s="68"/>
      <c r="B712" s="69"/>
      <c r="C712" s="69"/>
      <c r="D712" s="69"/>
      <c r="E712" s="68"/>
      <c r="F712" s="82"/>
      <c r="G712" s="9" t="str">
        <f>IF(ISNA(VLOOKUP(LEFT(A712,3),'6. EMS-Omnia mapping'!$A$5:$G$142,7,FALSE)),"TBD",VLOOKUP(LEFT(A712,3),'6. EMS-Omnia mapping'!$A$5:$G$142,7,FALSE))</f>
        <v>TBD</v>
      </c>
      <c r="H712" s="35"/>
      <c r="I712" s="35" t="str">
        <f>IF(ISNA(VLOOKUP(LEFT($A712,3),'6. EMS-Omnia mapping'!$A$5:$A$142,3,FALSE)),"TBD",VLOOKUP(LEFT($A712,3),'6. EMS-Omnia mapping'!$A$5:$E$142,3,FALSE))</f>
        <v>TBD</v>
      </c>
      <c r="J712" s="35" t="str">
        <f>IF(ISNA(VLOOKUP(LEFT($A712,3),'6. EMS-Omnia mapping'!$A$5:$A$142,5,FALSE)),"TBD",VLOOKUP(LEFT($A712,3),'6. EMS-Omnia mapping'!$A$5:$E$142,5,FALSE))</f>
        <v>TBD</v>
      </c>
      <c r="K712" s="7"/>
      <c r="L712" s="68"/>
    </row>
    <row r="713" spans="1:12">
      <c r="A713" s="68"/>
      <c r="B713" s="69"/>
      <c r="C713" s="69"/>
      <c r="D713" s="69"/>
      <c r="E713" s="68"/>
      <c r="F713" s="82"/>
      <c r="G713" s="9" t="str">
        <f>IF(ISNA(VLOOKUP(LEFT(A713,3),'6. EMS-Omnia mapping'!$A$5:$G$142,7,FALSE)),"TBD",VLOOKUP(LEFT(A713,3),'6. EMS-Omnia mapping'!$A$5:$G$142,7,FALSE))</f>
        <v>TBD</v>
      </c>
      <c r="H713" s="35"/>
      <c r="I713" s="35" t="str">
        <f>IF(ISNA(VLOOKUP(LEFT($A713,3),'6. EMS-Omnia mapping'!$A$5:$A$142,3,FALSE)),"TBD",VLOOKUP(LEFT($A713,3),'6. EMS-Omnia mapping'!$A$5:$E$142,3,FALSE))</f>
        <v>TBD</v>
      </c>
      <c r="J713" s="35" t="str">
        <f>IF(ISNA(VLOOKUP(LEFT($A713,3),'6. EMS-Omnia mapping'!$A$5:$A$142,5,FALSE)),"TBD",VLOOKUP(LEFT($A713,3),'6. EMS-Omnia mapping'!$A$5:$E$142,5,FALSE))</f>
        <v>TBD</v>
      </c>
      <c r="K713" s="7"/>
      <c r="L713" s="68"/>
    </row>
    <row r="714" spans="1:12">
      <c r="A714" s="68"/>
      <c r="B714" s="69"/>
      <c r="C714" s="69"/>
      <c r="D714" s="69"/>
      <c r="E714" s="68"/>
      <c r="F714" s="82"/>
      <c r="G714" s="9" t="str">
        <f>IF(ISNA(VLOOKUP(LEFT(A714,3),'6. EMS-Omnia mapping'!$A$5:$G$142,7,FALSE)),"TBD",VLOOKUP(LEFT(A714,3),'6. EMS-Omnia mapping'!$A$5:$G$142,7,FALSE))</f>
        <v>TBD</v>
      </c>
      <c r="H714" s="35"/>
      <c r="I714" s="35" t="str">
        <f>IF(ISNA(VLOOKUP(LEFT($A714,3),'6. EMS-Omnia mapping'!$A$5:$A$142,3,FALSE)),"TBD",VLOOKUP(LEFT($A714,3),'6. EMS-Omnia mapping'!$A$5:$E$142,3,FALSE))</f>
        <v>TBD</v>
      </c>
      <c r="J714" s="35" t="str">
        <f>IF(ISNA(VLOOKUP(LEFT($A714,3),'6. EMS-Omnia mapping'!$A$5:$A$142,5,FALSE)),"TBD",VLOOKUP(LEFT($A714,3),'6. EMS-Omnia mapping'!$A$5:$E$142,5,FALSE))</f>
        <v>TBD</v>
      </c>
      <c r="K714" s="7"/>
      <c r="L714" s="68"/>
    </row>
    <row r="715" spans="1:12">
      <c r="A715" s="68"/>
      <c r="B715" s="69"/>
      <c r="C715" s="69"/>
      <c r="D715" s="69"/>
      <c r="E715" s="68"/>
      <c r="F715" s="82"/>
      <c r="G715" s="9" t="str">
        <f>IF(ISNA(VLOOKUP(LEFT(A715,3),'6. EMS-Omnia mapping'!$A$5:$G$142,7,FALSE)),"TBD",VLOOKUP(LEFT(A715,3),'6. EMS-Omnia mapping'!$A$5:$G$142,7,FALSE))</f>
        <v>TBD</v>
      </c>
      <c r="H715" s="35"/>
      <c r="I715" s="35" t="str">
        <f>IF(ISNA(VLOOKUP(LEFT($A715,3),'6. EMS-Omnia mapping'!$A$5:$A$142,3,FALSE)),"TBD",VLOOKUP(LEFT($A715,3),'6. EMS-Omnia mapping'!$A$5:$E$142,3,FALSE))</f>
        <v>TBD</v>
      </c>
      <c r="J715" s="35" t="str">
        <f>IF(ISNA(VLOOKUP(LEFT($A715,3),'6. EMS-Omnia mapping'!$A$5:$A$142,5,FALSE)),"TBD",VLOOKUP(LEFT($A715,3),'6. EMS-Omnia mapping'!$A$5:$E$142,5,FALSE))</f>
        <v>TBD</v>
      </c>
      <c r="K715" s="7"/>
      <c r="L715" s="68"/>
    </row>
    <row r="716" spans="1:12">
      <c r="A716" s="68"/>
      <c r="B716" s="69"/>
      <c r="C716" s="69"/>
      <c r="D716" s="69"/>
      <c r="E716" s="68"/>
      <c r="F716" s="82"/>
      <c r="G716" s="9" t="str">
        <f>IF(ISNA(VLOOKUP(LEFT(A716,3),'6. EMS-Omnia mapping'!$A$5:$G$142,7,FALSE)),"TBD",VLOOKUP(LEFT(A716,3),'6. EMS-Omnia mapping'!$A$5:$G$142,7,FALSE))</f>
        <v>TBD</v>
      </c>
      <c r="H716" s="35"/>
      <c r="I716" s="35" t="str">
        <f>IF(ISNA(VLOOKUP(LEFT($A716,3),'6. EMS-Omnia mapping'!$A$5:$A$142,3,FALSE)),"TBD",VLOOKUP(LEFT($A716,3),'6. EMS-Omnia mapping'!$A$5:$E$142,3,FALSE))</f>
        <v>TBD</v>
      </c>
      <c r="J716" s="35" t="str">
        <f>IF(ISNA(VLOOKUP(LEFT($A716,3),'6. EMS-Omnia mapping'!$A$5:$A$142,5,FALSE)),"TBD",VLOOKUP(LEFT($A716,3),'6. EMS-Omnia mapping'!$A$5:$E$142,5,FALSE))</f>
        <v>TBD</v>
      </c>
      <c r="K716" s="7"/>
      <c r="L716" s="68"/>
    </row>
    <row r="717" spans="1:12">
      <c r="A717" s="68"/>
      <c r="B717" s="69"/>
      <c r="C717" s="69"/>
      <c r="D717" s="69"/>
      <c r="E717" s="68"/>
      <c r="F717" s="82"/>
      <c r="G717" s="9" t="str">
        <f>IF(ISNA(VLOOKUP(LEFT(A717,3),'6. EMS-Omnia mapping'!$A$5:$G$142,7,FALSE)),"TBD",VLOOKUP(LEFT(A717,3),'6. EMS-Omnia mapping'!$A$5:$G$142,7,FALSE))</f>
        <v>TBD</v>
      </c>
      <c r="H717" s="35"/>
      <c r="I717" s="35" t="str">
        <f>IF(ISNA(VLOOKUP(LEFT($A717,3),'6. EMS-Omnia mapping'!$A$5:$A$142,3,FALSE)),"TBD",VLOOKUP(LEFT($A717,3),'6. EMS-Omnia mapping'!$A$5:$E$142,3,FALSE))</f>
        <v>TBD</v>
      </c>
      <c r="J717" s="35" t="str">
        <f>IF(ISNA(VLOOKUP(LEFT($A717,3),'6. EMS-Omnia mapping'!$A$5:$A$142,5,FALSE)),"TBD",VLOOKUP(LEFT($A717,3),'6. EMS-Omnia mapping'!$A$5:$E$142,5,FALSE))</f>
        <v>TBD</v>
      </c>
      <c r="K717" s="7"/>
      <c r="L717" s="68"/>
    </row>
    <row r="718" spans="1:12">
      <c r="A718" s="68"/>
      <c r="B718" s="69"/>
      <c r="C718" s="69"/>
      <c r="D718" s="69"/>
      <c r="E718" s="68"/>
      <c r="F718" s="82"/>
      <c r="G718" s="9" t="str">
        <f>IF(ISNA(VLOOKUP(LEFT(A718,3),'6. EMS-Omnia mapping'!$A$5:$G$142,7,FALSE)),"TBD",VLOOKUP(LEFT(A718,3),'6. EMS-Omnia mapping'!$A$5:$G$142,7,FALSE))</f>
        <v>TBD</v>
      </c>
      <c r="H718" s="35"/>
      <c r="I718" s="35" t="str">
        <f>IF(ISNA(VLOOKUP(LEFT($A718,3),'6. EMS-Omnia mapping'!$A$5:$A$142,3,FALSE)),"TBD",VLOOKUP(LEFT($A718,3),'6. EMS-Omnia mapping'!$A$5:$E$142,3,FALSE))</f>
        <v>TBD</v>
      </c>
      <c r="J718" s="35" t="str">
        <f>IF(ISNA(VLOOKUP(LEFT($A718,3),'6. EMS-Omnia mapping'!$A$5:$A$142,5,FALSE)),"TBD",VLOOKUP(LEFT($A718,3),'6. EMS-Omnia mapping'!$A$5:$E$142,5,FALSE))</f>
        <v>TBD</v>
      </c>
      <c r="K718" s="7"/>
      <c r="L718" s="68"/>
    </row>
    <row r="719" spans="1:12">
      <c r="A719" s="68"/>
      <c r="B719" s="69"/>
      <c r="C719" s="69"/>
      <c r="D719" s="69"/>
      <c r="E719" s="68"/>
      <c r="F719" s="82"/>
      <c r="G719" s="9" t="str">
        <f>IF(ISNA(VLOOKUP(LEFT(A719,3),'6. EMS-Omnia mapping'!$A$5:$G$142,7,FALSE)),"TBD",VLOOKUP(LEFT(A719,3),'6. EMS-Omnia mapping'!$A$5:$G$142,7,FALSE))</f>
        <v>TBD</v>
      </c>
      <c r="H719" s="35"/>
      <c r="I719" s="35" t="str">
        <f>IF(ISNA(VLOOKUP(LEFT($A719,3),'6. EMS-Omnia mapping'!$A$5:$A$142,3,FALSE)),"TBD",VLOOKUP(LEFT($A719,3),'6. EMS-Omnia mapping'!$A$5:$E$142,3,FALSE))</f>
        <v>TBD</v>
      </c>
      <c r="J719" s="35" t="str">
        <f>IF(ISNA(VLOOKUP(LEFT($A719,3),'6. EMS-Omnia mapping'!$A$5:$A$142,5,FALSE)),"TBD",VLOOKUP(LEFT($A719,3),'6. EMS-Omnia mapping'!$A$5:$E$142,5,FALSE))</f>
        <v>TBD</v>
      </c>
      <c r="K719" s="7"/>
      <c r="L719" s="68"/>
    </row>
    <row r="720" spans="1:12">
      <c r="A720" s="68"/>
      <c r="B720" s="69"/>
      <c r="C720" s="69"/>
      <c r="D720" s="69"/>
      <c r="E720" s="68"/>
      <c r="F720" s="82"/>
      <c r="G720" s="9" t="str">
        <f>IF(ISNA(VLOOKUP(LEFT(A720,3),'6. EMS-Omnia mapping'!$A$5:$G$142,7,FALSE)),"TBD",VLOOKUP(LEFT(A720,3),'6. EMS-Omnia mapping'!$A$5:$G$142,7,FALSE))</f>
        <v>TBD</v>
      </c>
      <c r="H720" s="35"/>
      <c r="I720" s="35" t="str">
        <f>IF(ISNA(VLOOKUP(LEFT($A720,3),'6. EMS-Omnia mapping'!$A$5:$A$142,3,FALSE)),"TBD",VLOOKUP(LEFT($A720,3),'6. EMS-Omnia mapping'!$A$5:$E$142,3,FALSE))</f>
        <v>TBD</v>
      </c>
      <c r="J720" s="35" t="str">
        <f>IF(ISNA(VLOOKUP(LEFT($A720,3),'6. EMS-Omnia mapping'!$A$5:$A$142,5,FALSE)),"TBD",VLOOKUP(LEFT($A720,3),'6. EMS-Omnia mapping'!$A$5:$E$142,5,FALSE))</f>
        <v>TBD</v>
      </c>
      <c r="K720" s="7"/>
      <c r="L720" s="68"/>
    </row>
    <row r="721" spans="1:12">
      <c r="A721" s="68"/>
      <c r="B721" s="69"/>
      <c r="C721" s="69"/>
      <c r="D721" s="69"/>
      <c r="E721" s="68"/>
      <c r="F721" s="82"/>
      <c r="G721" s="9" t="str">
        <f>IF(ISNA(VLOOKUP(LEFT(A721,3),'6. EMS-Omnia mapping'!$A$5:$G$142,7,FALSE)),"TBD",VLOOKUP(LEFT(A721,3),'6. EMS-Omnia mapping'!$A$5:$G$142,7,FALSE))</f>
        <v>TBD</v>
      </c>
      <c r="H721" s="35"/>
      <c r="I721" s="35" t="str">
        <f>IF(ISNA(VLOOKUP(LEFT($A721,3),'6. EMS-Omnia mapping'!$A$5:$A$142,3,FALSE)),"TBD",VLOOKUP(LEFT($A721,3),'6. EMS-Omnia mapping'!$A$5:$E$142,3,FALSE))</f>
        <v>TBD</v>
      </c>
      <c r="J721" s="35" t="str">
        <f>IF(ISNA(VLOOKUP(LEFT($A721,3),'6. EMS-Omnia mapping'!$A$5:$A$142,5,FALSE)),"TBD",VLOOKUP(LEFT($A721,3),'6. EMS-Omnia mapping'!$A$5:$E$142,5,FALSE))</f>
        <v>TBD</v>
      </c>
      <c r="K721" s="7"/>
      <c r="L721" s="68"/>
    </row>
    <row r="722" spans="1:12">
      <c r="A722" s="68"/>
      <c r="B722" s="69"/>
      <c r="C722" s="69"/>
      <c r="D722" s="69"/>
      <c r="E722" s="68"/>
      <c r="F722" s="82"/>
      <c r="G722" s="9" t="str">
        <f>IF(ISNA(VLOOKUP(LEFT(A722,3),'6. EMS-Omnia mapping'!$A$5:$G$142,7,FALSE)),"TBD",VLOOKUP(LEFT(A722,3),'6. EMS-Omnia mapping'!$A$5:$G$142,7,FALSE))</f>
        <v>TBD</v>
      </c>
      <c r="H722" s="35"/>
      <c r="I722" s="35" t="str">
        <f>IF(ISNA(VLOOKUP(LEFT($A722,3),'6. EMS-Omnia mapping'!$A$5:$A$142,3,FALSE)),"TBD",VLOOKUP(LEFT($A722,3),'6. EMS-Omnia mapping'!$A$5:$E$142,3,FALSE))</f>
        <v>TBD</v>
      </c>
      <c r="J722" s="35" t="str">
        <f>IF(ISNA(VLOOKUP(LEFT($A722,3),'6. EMS-Omnia mapping'!$A$5:$A$142,5,FALSE)),"TBD",VLOOKUP(LEFT($A722,3),'6. EMS-Omnia mapping'!$A$5:$E$142,5,FALSE))</f>
        <v>TBD</v>
      </c>
      <c r="K722" s="7"/>
      <c r="L722" s="68"/>
    </row>
    <row r="723" spans="1:12">
      <c r="A723" s="68"/>
      <c r="B723" s="69"/>
      <c r="C723" s="69"/>
      <c r="D723" s="69"/>
      <c r="E723" s="68"/>
      <c r="F723" s="82"/>
      <c r="G723" s="9" t="str">
        <f>IF(ISNA(VLOOKUP(LEFT(A723,3),'6. EMS-Omnia mapping'!$A$5:$G$142,7,FALSE)),"TBD",VLOOKUP(LEFT(A723,3),'6. EMS-Omnia mapping'!$A$5:$G$142,7,FALSE))</f>
        <v>TBD</v>
      </c>
      <c r="H723" s="35"/>
      <c r="I723" s="35" t="str">
        <f>IF(ISNA(VLOOKUP(LEFT($A723,3),'6. EMS-Omnia mapping'!$A$5:$A$142,3,FALSE)),"TBD",VLOOKUP(LEFT($A723,3),'6. EMS-Omnia mapping'!$A$5:$E$142,3,FALSE))</f>
        <v>TBD</v>
      </c>
      <c r="J723" s="35" t="str">
        <f>IF(ISNA(VLOOKUP(LEFT($A723,3),'6. EMS-Omnia mapping'!$A$5:$A$142,5,FALSE)),"TBD",VLOOKUP(LEFT($A723,3),'6. EMS-Omnia mapping'!$A$5:$E$142,5,FALSE))</f>
        <v>TBD</v>
      </c>
      <c r="K723" s="7"/>
      <c r="L723" s="68"/>
    </row>
    <row r="724" spans="1:12">
      <c r="A724" s="68"/>
      <c r="B724" s="69"/>
      <c r="C724" s="69"/>
      <c r="D724" s="69"/>
      <c r="E724" s="68"/>
      <c r="F724" s="82"/>
      <c r="G724" s="9" t="str">
        <f>IF(ISNA(VLOOKUP(LEFT(A724,3),'6. EMS-Omnia mapping'!$A$5:$G$142,7,FALSE)),"TBD",VLOOKUP(LEFT(A724,3),'6. EMS-Omnia mapping'!$A$5:$G$142,7,FALSE))</f>
        <v>TBD</v>
      </c>
      <c r="H724" s="35"/>
      <c r="I724" s="35" t="str">
        <f>IF(ISNA(VLOOKUP(LEFT($A724,3),'6. EMS-Omnia mapping'!$A$5:$A$142,3,FALSE)),"TBD",VLOOKUP(LEFT($A724,3),'6. EMS-Omnia mapping'!$A$5:$E$142,3,FALSE))</f>
        <v>TBD</v>
      </c>
      <c r="J724" s="35" t="str">
        <f>IF(ISNA(VLOOKUP(LEFT($A724,3),'6. EMS-Omnia mapping'!$A$5:$A$142,5,FALSE)),"TBD",VLOOKUP(LEFT($A724,3),'6. EMS-Omnia mapping'!$A$5:$E$142,5,FALSE))</f>
        <v>TBD</v>
      </c>
      <c r="K724" s="7"/>
      <c r="L724" s="68"/>
    </row>
    <row r="725" spans="1:12">
      <c r="A725" s="68"/>
      <c r="B725" s="69"/>
      <c r="C725" s="69"/>
      <c r="D725" s="69"/>
      <c r="E725" s="68"/>
      <c r="F725" s="82"/>
      <c r="G725" s="9" t="str">
        <f>IF(ISNA(VLOOKUP(LEFT(A725,3),'6. EMS-Omnia mapping'!$A$5:$G$142,7,FALSE)),"TBD",VLOOKUP(LEFT(A725,3),'6. EMS-Omnia mapping'!$A$5:$G$142,7,FALSE))</f>
        <v>TBD</v>
      </c>
      <c r="H725" s="35"/>
      <c r="I725" s="35" t="str">
        <f>IF(ISNA(VLOOKUP(LEFT($A725,3),'6. EMS-Omnia mapping'!$A$5:$A$142,3,FALSE)),"TBD",VLOOKUP(LEFT($A725,3),'6. EMS-Omnia mapping'!$A$5:$E$142,3,FALSE))</f>
        <v>TBD</v>
      </c>
      <c r="J725" s="35" t="str">
        <f>IF(ISNA(VLOOKUP(LEFT($A725,3),'6. EMS-Omnia mapping'!$A$5:$A$142,5,FALSE)),"TBD",VLOOKUP(LEFT($A725,3),'6. EMS-Omnia mapping'!$A$5:$E$142,5,FALSE))</f>
        <v>TBD</v>
      </c>
      <c r="K725" s="7"/>
      <c r="L725" s="68"/>
    </row>
    <row r="726" spans="1:12">
      <c r="A726" s="68"/>
      <c r="B726" s="69"/>
      <c r="C726" s="69"/>
      <c r="D726" s="69"/>
      <c r="E726" s="68"/>
      <c r="F726" s="82"/>
      <c r="G726" s="9" t="str">
        <f>IF(ISNA(VLOOKUP(LEFT(A726,3),'6. EMS-Omnia mapping'!$A$5:$G$142,7,FALSE)),"TBD",VLOOKUP(LEFT(A726,3),'6. EMS-Omnia mapping'!$A$5:$G$142,7,FALSE))</f>
        <v>TBD</v>
      </c>
      <c r="H726" s="35"/>
      <c r="I726" s="35" t="str">
        <f>IF(ISNA(VLOOKUP(LEFT($A726,3),'6. EMS-Omnia mapping'!$A$5:$A$142,3,FALSE)),"TBD",VLOOKUP(LEFT($A726,3),'6. EMS-Omnia mapping'!$A$5:$E$142,3,FALSE))</f>
        <v>TBD</v>
      </c>
      <c r="J726" s="35" t="str">
        <f>IF(ISNA(VLOOKUP(LEFT($A726,3),'6. EMS-Omnia mapping'!$A$5:$A$142,5,FALSE)),"TBD",VLOOKUP(LEFT($A726,3),'6. EMS-Omnia mapping'!$A$5:$E$142,5,FALSE))</f>
        <v>TBD</v>
      </c>
      <c r="K726" s="7"/>
      <c r="L726" s="68"/>
    </row>
    <row r="727" spans="1:12">
      <c r="A727" s="68"/>
      <c r="B727" s="69"/>
      <c r="C727" s="69"/>
      <c r="D727" s="69"/>
      <c r="E727" s="68"/>
      <c r="F727" s="82"/>
      <c r="G727" s="9" t="str">
        <f>IF(ISNA(VLOOKUP(LEFT(A727,3),'6. EMS-Omnia mapping'!$A$5:$G$142,7,FALSE)),"TBD",VLOOKUP(LEFT(A727,3),'6. EMS-Omnia mapping'!$A$5:$G$142,7,FALSE))</f>
        <v>TBD</v>
      </c>
      <c r="H727" s="35"/>
      <c r="I727" s="35" t="str">
        <f>IF(ISNA(VLOOKUP(LEFT($A727,3),'6. EMS-Omnia mapping'!$A$5:$A$142,3,FALSE)),"TBD",VLOOKUP(LEFT($A727,3),'6. EMS-Omnia mapping'!$A$5:$E$142,3,FALSE))</f>
        <v>TBD</v>
      </c>
      <c r="J727" s="35" t="str">
        <f>IF(ISNA(VLOOKUP(LEFT($A727,3),'6. EMS-Omnia mapping'!$A$5:$A$142,5,FALSE)),"TBD",VLOOKUP(LEFT($A727,3),'6. EMS-Omnia mapping'!$A$5:$E$142,5,FALSE))</f>
        <v>TBD</v>
      </c>
      <c r="K727" s="7"/>
      <c r="L727" s="68"/>
    </row>
    <row r="728" spans="1:12">
      <c r="A728" s="68"/>
      <c r="B728" s="69"/>
      <c r="C728" s="69"/>
      <c r="D728" s="69"/>
      <c r="E728" s="68"/>
      <c r="F728" s="82"/>
      <c r="G728" s="9" t="str">
        <f>IF(ISNA(VLOOKUP(LEFT(A728,3),'6. EMS-Omnia mapping'!$A$5:$G$142,7,FALSE)),"TBD",VLOOKUP(LEFT(A728,3),'6. EMS-Omnia mapping'!$A$5:$G$142,7,FALSE))</f>
        <v>TBD</v>
      </c>
      <c r="H728" s="35"/>
      <c r="I728" s="35" t="str">
        <f>IF(ISNA(VLOOKUP(LEFT($A728,3),'6. EMS-Omnia mapping'!$A$5:$A$142,3,FALSE)),"TBD",VLOOKUP(LEFT($A728,3),'6. EMS-Omnia mapping'!$A$5:$E$142,3,FALSE))</f>
        <v>TBD</v>
      </c>
      <c r="J728" s="35" t="str">
        <f>IF(ISNA(VLOOKUP(LEFT($A728,3),'6. EMS-Omnia mapping'!$A$5:$A$142,5,FALSE)),"TBD",VLOOKUP(LEFT($A728,3),'6. EMS-Omnia mapping'!$A$5:$E$142,5,FALSE))</f>
        <v>TBD</v>
      </c>
      <c r="K728" s="7"/>
      <c r="L728" s="68"/>
    </row>
    <row r="729" spans="1:12">
      <c r="A729" s="68"/>
      <c r="B729" s="69"/>
      <c r="C729" s="69"/>
      <c r="D729" s="69"/>
      <c r="E729" s="68"/>
      <c r="F729" s="82"/>
      <c r="G729" s="9" t="str">
        <f>IF(ISNA(VLOOKUP(LEFT(A729,3),'6. EMS-Omnia mapping'!$A$5:$G$142,7,FALSE)),"TBD",VLOOKUP(LEFT(A729,3),'6. EMS-Omnia mapping'!$A$5:$G$142,7,FALSE))</f>
        <v>TBD</v>
      </c>
      <c r="H729" s="35"/>
      <c r="I729" s="35" t="str">
        <f>IF(ISNA(VLOOKUP(LEFT($A729,3),'6. EMS-Omnia mapping'!$A$5:$A$142,3,FALSE)),"TBD",VLOOKUP(LEFT($A729,3),'6. EMS-Omnia mapping'!$A$5:$E$142,3,FALSE))</f>
        <v>TBD</v>
      </c>
      <c r="J729" s="35" t="str">
        <f>IF(ISNA(VLOOKUP(LEFT($A729,3),'6. EMS-Omnia mapping'!$A$5:$A$142,5,FALSE)),"TBD",VLOOKUP(LEFT($A729,3),'6. EMS-Omnia mapping'!$A$5:$E$142,5,FALSE))</f>
        <v>TBD</v>
      </c>
      <c r="K729" s="7"/>
      <c r="L729" s="68"/>
    </row>
    <row r="730" spans="1:12">
      <c r="A730" s="68"/>
      <c r="B730" s="69"/>
      <c r="C730" s="69"/>
      <c r="D730" s="69"/>
      <c r="E730" s="68"/>
      <c r="F730" s="82"/>
      <c r="G730" s="9" t="str">
        <f>IF(ISNA(VLOOKUP(LEFT(A730,3),'6. EMS-Omnia mapping'!$A$5:$G$142,7,FALSE)),"TBD",VLOOKUP(LEFT(A730,3),'6. EMS-Omnia mapping'!$A$5:$G$142,7,FALSE))</f>
        <v>TBD</v>
      </c>
      <c r="H730" s="35"/>
      <c r="I730" s="35" t="str">
        <f>IF(ISNA(VLOOKUP(LEFT($A730,3),'6. EMS-Omnia mapping'!$A$5:$A$142,3,FALSE)),"TBD",VLOOKUP(LEFT($A730,3),'6. EMS-Omnia mapping'!$A$5:$E$142,3,FALSE))</f>
        <v>TBD</v>
      </c>
      <c r="J730" s="35" t="str">
        <f>IF(ISNA(VLOOKUP(LEFT($A730,3),'6. EMS-Omnia mapping'!$A$5:$A$142,5,FALSE)),"TBD",VLOOKUP(LEFT($A730,3),'6. EMS-Omnia mapping'!$A$5:$E$142,5,FALSE))</f>
        <v>TBD</v>
      </c>
      <c r="K730" s="7"/>
      <c r="L730" s="68"/>
    </row>
    <row r="731" spans="1:12">
      <c r="A731" s="68"/>
      <c r="B731" s="69"/>
      <c r="C731" s="69"/>
      <c r="D731" s="69"/>
      <c r="E731" s="68"/>
      <c r="F731" s="82"/>
      <c r="G731" s="9" t="str">
        <f>IF(ISNA(VLOOKUP(LEFT(A731,3),'6. EMS-Omnia mapping'!$A$5:$G$142,7,FALSE)),"TBD",VLOOKUP(LEFT(A731,3),'6. EMS-Omnia mapping'!$A$5:$G$142,7,FALSE))</f>
        <v>TBD</v>
      </c>
      <c r="H731" s="35"/>
      <c r="I731" s="35" t="str">
        <f>IF(ISNA(VLOOKUP(LEFT($A731,3),'6. EMS-Omnia mapping'!$A$5:$A$142,3,FALSE)),"TBD",VLOOKUP(LEFT($A731,3),'6. EMS-Omnia mapping'!$A$5:$E$142,3,FALSE))</f>
        <v>TBD</v>
      </c>
      <c r="J731" s="35" t="str">
        <f>IF(ISNA(VLOOKUP(LEFT($A731,3),'6. EMS-Omnia mapping'!$A$5:$A$142,5,FALSE)),"TBD",VLOOKUP(LEFT($A731,3),'6. EMS-Omnia mapping'!$A$5:$E$142,5,FALSE))</f>
        <v>TBD</v>
      </c>
      <c r="K731" s="7"/>
      <c r="L731" s="68"/>
    </row>
    <row r="732" spans="1:12">
      <c r="A732" s="68"/>
      <c r="B732" s="69"/>
      <c r="C732" s="69"/>
      <c r="D732" s="69"/>
      <c r="E732" s="68"/>
      <c r="F732" s="82"/>
      <c r="G732" s="9" t="str">
        <f>IF(ISNA(VLOOKUP(LEFT(A732,3),'6. EMS-Omnia mapping'!$A$5:$G$142,7,FALSE)),"TBD",VLOOKUP(LEFT(A732,3),'6. EMS-Omnia mapping'!$A$5:$G$142,7,FALSE))</f>
        <v>TBD</v>
      </c>
      <c r="H732" s="35"/>
      <c r="I732" s="35" t="str">
        <f>IF(ISNA(VLOOKUP(LEFT($A732,3),'6. EMS-Omnia mapping'!$A$5:$A$142,3,FALSE)),"TBD",VLOOKUP(LEFT($A732,3),'6. EMS-Omnia mapping'!$A$5:$E$142,3,FALSE))</f>
        <v>TBD</v>
      </c>
      <c r="J732" s="35" t="str">
        <f>IF(ISNA(VLOOKUP(LEFT($A732,3),'6. EMS-Omnia mapping'!$A$5:$A$142,5,FALSE)),"TBD",VLOOKUP(LEFT($A732,3),'6. EMS-Omnia mapping'!$A$5:$E$142,5,FALSE))</f>
        <v>TBD</v>
      </c>
      <c r="K732" s="7"/>
      <c r="L732" s="68"/>
    </row>
    <row r="733" spans="1:12">
      <c r="A733" s="68"/>
      <c r="B733" s="69"/>
      <c r="C733" s="69"/>
      <c r="D733" s="69"/>
      <c r="E733" s="68"/>
      <c r="F733" s="82"/>
      <c r="G733" s="9" t="str">
        <f>IF(ISNA(VLOOKUP(LEFT(A733,3),'6. EMS-Omnia mapping'!$A$5:$G$142,7,FALSE)),"TBD",VLOOKUP(LEFT(A733,3),'6. EMS-Omnia mapping'!$A$5:$G$142,7,FALSE))</f>
        <v>TBD</v>
      </c>
      <c r="H733" s="35"/>
      <c r="I733" s="35" t="str">
        <f>IF(ISNA(VLOOKUP(LEFT($A733,3),'6. EMS-Omnia mapping'!$A$5:$A$142,3,FALSE)),"TBD",VLOOKUP(LEFT($A733,3),'6. EMS-Omnia mapping'!$A$5:$E$142,3,FALSE))</f>
        <v>TBD</v>
      </c>
      <c r="J733" s="35" t="str">
        <f>IF(ISNA(VLOOKUP(LEFT($A733,3),'6. EMS-Omnia mapping'!$A$5:$A$142,5,FALSE)),"TBD",VLOOKUP(LEFT($A733,3),'6. EMS-Omnia mapping'!$A$5:$E$142,5,FALSE))</f>
        <v>TBD</v>
      </c>
      <c r="K733" s="7"/>
      <c r="L733" s="68"/>
    </row>
    <row r="734" spans="1:12">
      <c r="A734" s="68"/>
      <c r="B734" s="69"/>
      <c r="C734" s="69"/>
      <c r="D734" s="69"/>
      <c r="E734" s="68"/>
      <c r="F734" s="82"/>
      <c r="G734" s="9" t="str">
        <f>IF(ISNA(VLOOKUP(LEFT(A734,3),'6. EMS-Omnia mapping'!$A$5:$G$142,7,FALSE)),"TBD",VLOOKUP(LEFT(A734,3),'6. EMS-Omnia mapping'!$A$5:$G$142,7,FALSE))</f>
        <v>TBD</v>
      </c>
      <c r="H734" s="35"/>
      <c r="I734" s="35" t="str">
        <f>IF(ISNA(VLOOKUP(LEFT($A734,3),'6. EMS-Omnia mapping'!$A$5:$A$142,3,FALSE)),"TBD",VLOOKUP(LEFT($A734,3),'6. EMS-Omnia mapping'!$A$5:$E$142,3,FALSE))</f>
        <v>TBD</v>
      </c>
      <c r="J734" s="35" t="str">
        <f>IF(ISNA(VLOOKUP(LEFT($A734,3),'6. EMS-Omnia mapping'!$A$5:$A$142,5,FALSE)),"TBD",VLOOKUP(LEFT($A734,3),'6. EMS-Omnia mapping'!$A$5:$E$142,5,FALSE))</f>
        <v>TBD</v>
      </c>
      <c r="K734" s="7"/>
      <c r="L734" s="68"/>
    </row>
    <row r="735" spans="1:12">
      <c r="A735" s="68"/>
      <c r="B735" s="69"/>
      <c r="C735" s="69"/>
      <c r="D735" s="69"/>
      <c r="E735" s="68"/>
      <c r="F735" s="82"/>
      <c r="G735" s="9" t="str">
        <f>IF(ISNA(VLOOKUP(LEFT(A735,3),'6. EMS-Omnia mapping'!$A$5:$G$142,7,FALSE)),"TBD",VLOOKUP(LEFT(A735,3),'6. EMS-Omnia mapping'!$A$5:$G$142,7,FALSE))</f>
        <v>TBD</v>
      </c>
      <c r="H735" s="35"/>
      <c r="I735" s="35" t="str">
        <f>IF(ISNA(VLOOKUP(LEFT($A735,3),'6. EMS-Omnia mapping'!$A$5:$A$142,3,FALSE)),"TBD",VLOOKUP(LEFT($A735,3),'6. EMS-Omnia mapping'!$A$5:$E$142,3,FALSE))</f>
        <v>TBD</v>
      </c>
      <c r="J735" s="35" t="str">
        <f>IF(ISNA(VLOOKUP(LEFT($A735,3),'6. EMS-Omnia mapping'!$A$5:$A$142,5,FALSE)),"TBD",VLOOKUP(LEFT($A735,3),'6. EMS-Omnia mapping'!$A$5:$E$142,5,FALSE))</f>
        <v>TBD</v>
      </c>
      <c r="K735" s="7"/>
      <c r="L735" s="68"/>
    </row>
    <row r="736" spans="1:12">
      <c r="A736" s="68"/>
      <c r="B736" s="69"/>
      <c r="C736" s="69"/>
      <c r="D736" s="69"/>
      <c r="E736" s="68"/>
      <c r="F736" s="82"/>
      <c r="G736" s="9" t="str">
        <f>IF(ISNA(VLOOKUP(LEFT(A736,3),'6. EMS-Omnia mapping'!$A$5:$G$142,7,FALSE)),"TBD",VLOOKUP(LEFT(A736,3),'6. EMS-Omnia mapping'!$A$5:$G$142,7,FALSE))</f>
        <v>TBD</v>
      </c>
      <c r="H736" s="35"/>
      <c r="I736" s="35" t="str">
        <f>IF(ISNA(VLOOKUP(LEFT($A736,3),'6. EMS-Omnia mapping'!$A$5:$A$142,3,FALSE)),"TBD",VLOOKUP(LEFT($A736,3),'6. EMS-Omnia mapping'!$A$5:$E$142,3,FALSE))</f>
        <v>TBD</v>
      </c>
      <c r="J736" s="35" t="str">
        <f>IF(ISNA(VLOOKUP(LEFT($A736,3),'6. EMS-Omnia mapping'!$A$5:$A$142,5,FALSE)),"TBD",VLOOKUP(LEFT($A736,3),'6. EMS-Omnia mapping'!$A$5:$E$142,5,FALSE))</f>
        <v>TBD</v>
      </c>
      <c r="K736" s="7"/>
      <c r="L736" s="68"/>
    </row>
    <row r="737" spans="1:12">
      <c r="A737" s="68"/>
      <c r="B737" s="69"/>
      <c r="C737" s="69"/>
      <c r="D737" s="69"/>
      <c r="E737" s="68"/>
      <c r="F737" s="82"/>
      <c r="G737" s="9" t="str">
        <f>IF(ISNA(VLOOKUP(LEFT(A737,3),'6. EMS-Omnia mapping'!$A$5:$G$142,7,FALSE)),"TBD",VLOOKUP(LEFT(A737,3),'6. EMS-Omnia mapping'!$A$5:$G$142,7,FALSE))</f>
        <v>TBD</v>
      </c>
      <c r="H737" s="35"/>
      <c r="I737" s="35" t="str">
        <f>IF(ISNA(VLOOKUP(LEFT($A737,3),'6. EMS-Omnia mapping'!$A$5:$A$142,3,FALSE)),"TBD",VLOOKUP(LEFT($A737,3),'6. EMS-Omnia mapping'!$A$5:$E$142,3,FALSE))</f>
        <v>TBD</v>
      </c>
      <c r="J737" s="35" t="str">
        <f>IF(ISNA(VLOOKUP(LEFT($A737,3),'6. EMS-Omnia mapping'!$A$5:$A$142,5,FALSE)),"TBD",VLOOKUP(LEFT($A737,3),'6. EMS-Omnia mapping'!$A$5:$E$142,5,FALSE))</f>
        <v>TBD</v>
      </c>
      <c r="K737" s="7"/>
      <c r="L737" s="68"/>
    </row>
    <row r="738" spans="1:12">
      <c r="A738" s="68"/>
      <c r="B738" s="69"/>
      <c r="C738" s="69"/>
      <c r="D738" s="69"/>
      <c r="E738" s="68"/>
      <c r="F738" s="82"/>
      <c r="G738" s="9" t="str">
        <f>IF(ISNA(VLOOKUP(LEFT(A738,3),'6. EMS-Omnia mapping'!$A$5:$G$142,7,FALSE)),"TBD",VLOOKUP(LEFT(A738,3),'6. EMS-Omnia mapping'!$A$5:$G$142,7,FALSE))</f>
        <v>TBD</v>
      </c>
      <c r="H738" s="35"/>
      <c r="I738" s="35" t="str">
        <f>IF(ISNA(VLOOKUP(LEFT($A738,3),'6. EMS-Omnia mapping'!$A$5:$A$142,3,FALSE)),"TBD",VLOOKUP(LEFT($A738,3),'6. EMS-Omnia mapping'!$A$5:$E$142,3,FALSE))</f>
        <v>TBD</v>
      </c>
      <c r="J738" s="35" t="str">
        <f>IF(ISNA(VLOOKUP(LEFT($A738,3),'6. EMS-Omnia mapping'!$A$5:$A$142,5,FALSE)),"TBD",VLOOKUP(LEFT($A738,3),'6. EMS-Omnia mapping'!$A$5:$E$142,5,FALSE))</f>
        <v>TBD</v>
      </c>
      <c r="K738" s="7"/>
      <c r="L738" s="68"/>
    </row>
    <row r="739" spans="1:12">
      <c r="A739" s="68"/>
      <c r="B739" s="69"/>
      <c r="C739" s="69"/>
      <c r="D739" s="69"/>
      <c r="E739" s="68"/>
      <c r="F739" s="82"/>
      <c r="G739" s="9" t="str">
        <f>IF(ISNA(VLOOKUP(LEFT(A739,3),'6. EMS-Omnia mapping'!$A$5:$G$142,7,FALSE)),"TBD",VLOOKUP(LEFT(A739,3),'6. EMS-Omnia mapping'!$A$5:$G$142,7,FALSE))</f>
        <v>TBD</v>
      </c>
      <c r="H739" s="35"/>
      <c r="I739" s="35" t="str">
        <f>IF(ISNA(VLOOKUP(LEFT($A739,3),'6. EMS-Omnia mapping'!$A$5:$A$142,3,FALSE)),"TBD",VLOOKUP(LEFT($A739,3),'6. EMS-Omnia mapping'!$A$5:$E$142,3,FALSE))</f>
        <v>TBD</v>
      </c>
      <c r="J739" s="35" t="str">
        <f>IF(ISNA(VLOOKUP(LEFT($A739,3),'6. EMS-Omnia mapping'!$A$5:$A$142,5,FALSE)),"TBD",VLOOKUP(LEFT($A739,3),'6. EMS-Omnia mapping'!$A$5:$E$142,5,FALSE))</f>
        <v>TBD</v>
      </c>
      <c r="K739" s="7"/>
      <c r="L739" s="68"/>
    </row>
    <row r="740" spans="1:12">
      <c r="A740" s="68"/>
      <c r="B740" s="69"/>
      <c r="C740" s="69"/>
      <c r="D740" s="69"/>
      <c r="E740" s="68"/>
      <c r="F740" s="82"/>
      <c r="G740" s="9" t="str">
        <f>IF(ISNA(VLOOKUP(LEFT(A740,3),'6. EMS-Omnia mapping'!$A$5:$G$142,7,FALSE)),"TBD",VLOOKUP(LEFT(A740,3),'6. EMS-Omnia mapping'!$A$5:$G$142,7,FALSE))</f>
        <v>TBD</v>
      </c>
      <c r="H740" s="35"/>
      <c r="I740" s="35" t="str">
        <f>IF(ISNA(VLOOKUP(LEFT($A740,3),'6. EMS-Omnia mapping'!$A$5:$A$142,3,FALSE)),"TBD",VLOOKUP(LEFT($A740,3),'6. EMS-Omnia mapping'!$A$5:$E$142,3,FALSE))</f>
        <v>TBD</v>
      </c>
      <c r="J740" s="35" t="str">
        <f>IF(ISNA(VLOOKUP(LEFT($A740,3),'6. EMS-Omnia mapping'!$A$5:$A$142,5,FALSE)),"TBD",VLOOKUP(LEFT($A740,3),'6. EMS-Omnia mapping'!$A$5:$E$142,5,FALSE))</f>
        <v>TBD</v>
      </c>
      <c r="K740" s="7"/>
      <c r="L740" s="68"/>
    </row>
    <row r="741" spans="1:12">
      <c r="A741" s="68"/>
      <c r="B741" s="69"/>
      <c r="C741" s="69"/>
      <c r="D741" s="69"/>
      <c r="E741" s="68"/>
      <c r="F741" s="82"/>
      <c r="G741" s="9" t="str">
        <f>IF(ISNA(VLOOKUP(LEFT(A741,3),'6. EMS-Omnia mapping'!$A$5:$G$142,7,FALSE)),"TBD",VLOOKUP(LEFT(A741,3),'6. EMS-Omnia mapping'!$A$5:$G$142,7,FALSE))</f>
        <v>TBD</v>
      </c>
      <c r="H741" s="35"/>
      <c r="I741" s="35" t="str">
        <f>IF(ISNA(VLOOKUP(LEFT($A741,3),'6. EMS-Omnia mapping'!$A$5:$A$142,3,FALSE)),"TBD",VLOOKUP(LEFT($A741,3),'6. EMS-Omnia mapping'!$A$5:$E$142,3,FALSE))</f>
        <v>TBD</v>
      </c>
      <c r="J741" s="35" t="str">
        <f>IF(ISNA(VLOOKUP(LEFT($A741,3),'6. EMS-Omnia mapping'!$A$5:$A$142,5,FALSE)),"TBD",VLOOKUP(LEFT($A741,3),'6. EMS-Omnia mapping'!$A$5:$E$142,5,FALSE))</f>
        <v>TBD</v>
      </c>
      <c r="K741" s="7"/>
      <c r="L741" s="68"/>
    </row>
    <row r="742" spans="1:12">
      <c r="A742" s="68"/>
      <c r="B742" s="69"/>
      <c r="C742" s="69"/>
      <c r="D742" s="69"/>
      <c r="E742" s="68"/>
      <c r="F742" s="82"/>
      <c r="G742" s="9" t="str">
        <f>IF(ISNA(VLOOKUP(LEFT(A742,3),'6. EMS-Omnia mapping'!$A$5:$G$142,7,FALSE)),"TBD",VLOOKUP(LEFT(A742,3),'6. EMS-Omnia mapping'!$A$5:$G$142,7,FALSE))</f>
        <v>TBD</v>
      </c>
      <c r="H742" s="35"/>
      <c r="I742" s="35" t="str">
        <f>IF(ISNA(VLOOKUP(LEFT($A742,3),'6. EMS-Omnia mapping'!$A$5:$A$142,3,FALSE)),"TBD",VLOOKUP(LEFT($A742,3),'6. EMS-Omnia mapping'!$A$5:$E$142,3,FALSE))</f>
        <v>TBD</v>
      </c>
      <c r="J742" s="35" t="str">
        <f>IF(ISNA(VLOOKUP(LEFT($A742,3),'6. EMS-Omnia mapping'!$A$5:$A$142,5,FALSE)),"TBD",VLOOKUP(LEFT($A742,3),'6. EMS-Omnia mapping'!$A$5:$E$142,5,FALSE))</f>
        <v>TBD</v>
      </c>
      <c r="K742" s="7"/>
      <c r="L742" s="68"/>
    </row>
    <row r="743" spans="1:12">
      <c r="A743" s="68"/>
      <c r="B743" s="69"/>
      <c r="C743" s="69"/>
      <c r="D743" s="69"/>
      <c r="E743" s="68"/>
      <c r="F743" s="82"/>
      <c r="G743" s="9" t="str">
        <f>IF(ISNA(VLOOKUP(LEFT(A743,3),'6. EMS-Omnia mapping'!$A$5:$G$142,7,FALSE)),"TBD",VLOOKUP(LEFT(A743,3),'6. EMS-Omnia mapping'!$A$5:$G$142,7,FALSE))</f>
        <v>TBD</v>
      </c>
      <c r="H743" s="35"/>
      <c r="I743" s="35" t="str">
        <f>IF(ISNA(VLOOKUP(LEFT($A743,3),'6. EMS-Omnia mapping'!$A$5:$A$142,3,FALSE)),"TBD",VLOOKUP(LEFT($A743,3),'6. EMS-Omnia mapping'!$A$5:$E$142,3,FALSE))</f>
        <v>TBD</v>
      </c>
      <c r="J743" s="35" t="str">
        <f>IF(ISNA(VLOOKUP(LEFT($A743,3),'6. EMS-Omnia mapping'!$A$5:$A$142,5,FALSE)),"TBD",VLOOKUP(LEFT($A743,3),'6. EMS-Omnia mapping'!$A$5:$E$142,5,FALSE))</f>
        <v>TBD</v>
      </c>
      <c r="K743" s="7"/>
      <c r="L743" s="68"/>
    </row>
    <row r="744" spans="1:12">
      <c r="A744" s="68"/>
      <c r="B744" s="69"/>
      <c r="C744" s="69"/>
      <c r="D744" s="69"/>
      <c r="E744" s="68"/>
      <c r="F744" s="82"/>
      <c r="G744" s="9" t="str">
        <f>IF(ISNA(VLOOKUP(LEFT(A744,3),'6. EMS-Omnia mapping'!$A$5:$G$142,7,FALSE)),"TBD",VLOOKUP(LEFT(A744,3),'6. EMS-Omnia mapping'!$A$5:$G$142,7,FALSE))</f>
        <v>TBD</v>
      </c>
      <c r="H744" s="35"/>
      <c r="I744" s="35" t="str">
        <f>IF(ISNA(VLOOKUP(LEFT($A744,3),'6. EMS-Omnia mapping'!$A$5:$A$142,3,FALSE)),"TBD",VLOOKUP(LEFT($A744,3),'6. EMS-Omnia mapping'!$A$5:$E$142,3,FALSE))</f>
        <v>TBD</v>
      </c>
      <c r="J744" s="35" t="str">
        <f>IF(ISNA(VLOOKUP(LEFT($A744,3),'6. EMS-Omnia mapping'!$A$5:$A$142,5,FALSE)),"TBD",VLOOKUP(LEFT($A744,3),'6. EMS-Omnia mapping'!$A$5:$E$142,5,FALSE))</f>
        <v>TBD</v>
      </c>
      <c r="K744" s="7"/>
      <c r="L744" s="68"/>
    </row>
    <row r="745" spans="1:12">
      <c r="A745" s="68"/>
      <c r="B745" s="69"/>
      <c r="C745" s="69"/>
      <c r="D745" s="69"/>
      <c r="E745" s="68"/>
      <c r="F745" s="82"/>
      <c r="G745" s="9" t="str">
        <f>IF(ISNA(VLOOKUP(LEFT(A745,3),'6. EMS-Omnia mapping'!$A$5:$G$142,7,FALSE)),"TBD",VLOOKUP(LEFT(A745,3),'6. EMS-Omnia mapping'!$A$5:$G$142,7,FALSE))</f>
        <v>TBD</v>
      </c>
      <c r="H745" s="35"/>
      <c r="I745" s="35" t="str">
        <f>IF(ISNA(VLOOKUP(LEFT($A745,3),'6. EMS-Omnia mapping'!$A$5:$A$142,3,FALSE)),"TBD",VLOOKUP(LEFT($A745,3),'6. EMS-Omnia mapping'!$A$5:$E$142,3,FALSE))</f>
        <v>TBD</v>
      </c>
      <c r="J745" s="35" t="str">
        <f>IF(ISNA(VLOOKUP(LEFT($A745,3),'6. EMS-Omnia mapping'!$A$5:$A$142,5,FALSE)),"TBD",VLOOKUP(LEFT($A745,3),'6. EMS-Omnia mapping'!$A$5:$E$142,5,FALSE))</f>
        <v>TBD</v>
      </c>
      <c r="K745" s="7"/>
      <c r="L745" s="68"/>
    </row>
    <row r="746" spans="1:12">
      <c r="A746" s="68"/>
      <c r="B746" s="69"/>
      <c r="C746" s="69"/>
      <c r="D746" s="69"/>
      <c r="E746" s="68"/>
      <c r="F746" s="82"/>
      <c r="G746" s="9" t="str">
        <f>IF(ISNA(VLOOKUP(LEFT(A746,3),'6. EMS-Omnia mapping'!$A$5:$G$142,7,FALSE)),"TBD",VLOOKUP(LEFT(A746,3),'6. EMS-Omnia mapping'!$A$5:$G$142,7,FALSE))</f>
        <v>TBD</v>
      </c>
      <c r="H746" s="35"/>
      <c r="I746" s="35" t="str">
        <f>IF(ISNA(VLOOKUP(LEFT($A746,3),'6. EMS-Omnia mapping'!$A$5:$A$142,3,FALSE)),"TBD",VLOOKUP(LEFT($A746,3),'6. EMS-Omnia mapping'!$A$5:$E$142,3,FALSE))</f>
        <v>TBD</v>
      </c>
      <c r="J746" s="35" t="str">
        <f>IF(ISNA(VLOOKUP(LEFT($A746,3),'6. EMS-Omnia mapping'!$A$5:$A$142,5,FALSE)),"TBD",VLOOKUP(LEFT($A746,3),'6. EMS-Omnia mapping'!$A$5:$E$142,5,FALSE))</f>
        <v>TBD</v>
      </c>
      <c r="K746" s="7"/>
      <c r="L746" s="68"/>
    </row>
    <row r="747" spans="1:12">
      <c r="A747" s="68"/>
      <c r="B747" s="69"/>
      <c r="C747" s="69"/>
      <c r="D747" s="69"/>
      <c r="E747" s="68"/>
      <c r="F747" s="82"/>
      <c r="G747" s="9" t="str">
        <f>IF(ISNA(VLOOKUP(LEFT(A747,3),'6. EMS-Omnia mapping'!$A$5:$G$142,7,FALSE)),"TBD",VLOOKUP(LEFT(A747,3),'6. EMS-Omnia mapping'!$A$5:$G$142,7,FALSE))</f>
        <v>TBD</v>
      </c>
      <c r="H747" s="35"/>
      <c r="I747" s="35" t="str">
        <f>IF(ISNA(VLOOKUP(LEFT($A747,3),'6. EMS-Omnia mapping'!$A$5:$A$142,3,FALSE)),"TBD",VLOOKUP(LEFT($A747,3),'6. EMS-Omnia mapping'!$A$5:$E$142,3,FALSE))</f>
        <v>TBD</v>
      </c>
      <c r="J747" s="35" t="str">
        <f>IF(ISNA(VLOOKUP(LEFT($A747,3),'6. EMS-Omnia mapping'!$A$5:$A$142,5,FALSE)),"TBD",VLOOKUP(LEFT($A747,3),'6. EMS-Omnia mapping'!$A$5:$E$142,5,FALSE))</f>
        <v>TBD</v>
      </c>
      <c r="K747" s="7"/>
      <c r="L747" s="68"/>
    </row>
    <row r="748" spans="1:12">
      <c r="A748" s="68"/>
      <c r="B748" s="69"/>
      <c r="C748" s="69"/>
      <c r="D748" s="69"/>
      <c r="E748" s="68"/>
      <c r="F748" s="82"/>
      <c r="G748" s="9" t="str">
        <f>IF(ISNA(VLOOKUP(LEFT(A748,3),'6. EMS-Omnia mapping'!$A$5:$G$142,7,FALSE)),"TBD",VLOOKUP(LEFT(A748,3),'6. EMS-Omnia mapping'!$A$5:$G$142,7,FALSE))</f>
        <v>TBD</v>
      </c>
      <c r="H748" s="35"/>
      <c r="I748" s="35" t="str">
        <f>IF(ISNA(VLOOKUP(LEFT($A748,3),'6. EMS-Omnia mapping'!$A$5:$A$142,3,FALSE)),"TBD",VLOOKUP(LEFT($A748,3),'6. EMS-Omnia mapping'!$A$5:$E$142,3,FALSE))</f>
        <v>TBD</v>
      </c>
      <c r="J748" s="35" t="str">
        <f>IF(ISNA(VLOOKUP(LEFT($A748,3),'6. EMS-Omnia mapping'!$A$5:$A$142,5,FALSE)),"TBD",VLOOKUP(LEFT($A748,3),'6. EMS-Omnia mapping'!$A$5:$E$142,5,FALSE))</f>
        <v>TBD</v>
      </c>
      <c r="K748" s="7"/>
      <c r="L748" s="68"/>
    </row>
    <row r="749" spans="1:12">
      <c r="A749" s="68"/>
      <c r="B749" s="69"/>
      <c r="C749" s="69"/>
      <c r="D749" s="69"/>
      <c r="E749" s="68"/>
      <c r="F749" s="82"/>
      <c r="G749" s="9" t="str">
        <f>IF(ISNA(VLOOKUP(LEFT(A749,3),'6. EMS-Omnia mapping'!$A$5:$G$142,7,FALSE)),"TBD",VLOOKUP(LEFT(A749,3),'6. EMS-Omnia mapping'!$A$5:$G$142,7,FALSE))</f>
        <v>TBD</v>
      </c>
      <c r="H749" s="35"/>
      <c r="I749" s="35" t="str">
        <f>IF(ISNA(VLOOKUP(LEFT($A749,3),'6. EMS-Omnia mapping'!$A$5:$A$142,3,FALSE)),"TBD",VLOOKUP(LEFT($A749,3),'6. EMS-Omnia mapping'!$A$5:$E$142,3,FALSE))</f>
        <v>TBD</v>
      </c>
      <c r="J749" s="35" t="str">
        <f>IF(ISNA(VLOOKUP(LEFT($A749,3),'6. EMS-Omnia mapping'!$A$5:$A$142,5,FALSE)),"TBD",VLOOKUP(LEFT($A749,3),'6. EMS-Omnia mapping'!$A$5:$E$142,5,FALSE))</f>
        <v>TBD</v>
      </c>
      <c r="K749" s="7"/>
      <c r="L749" s="68"/>
    </row>
    <row r="750" spans="1:12">
      <c r="A750" s="68"/>
      <c r="B750" s="69"/>
      <c r="C750" s="69"/>
      <c r="D750" s="69"/>
      <c r="E750" s="68"/>
      <c r="F750" s="82"/>
      <c r="G750" s="9" t="str">
        <f>IF(ISNA(VLOOKUP(LEFT(A750,3),'6. EMS-Omnia mapping'!$A$5:$G$142,7,FALSE)),"TBD",VLOOKUP(LEFT(A750,3),'6. EMS-Omnia mapping'!$A$5:$G$142,7,FALSE))</f>
        <v>TBD</v>
      </c>
      <c r="H750" s="35"/>
      <c r="I750" s="35" t="str">
        <f>IF(ISNA(VLOOKUP(LEFT($A750,3),'6. EMS-Omnia mapping'!$A$5:$A$142,3,FALSE)),"TBD",VLOOKUP(LEFT($A750,3),'6. EMS-Omnia mapping'!$A$5:$E$142,3,FALSE))</f>
        <v>TBD</v>
      </c>
      <c r="J750" s="35" t="str">
        <f>IF(ISNA(VLOOKUP(LEFT($A750,3),'6. EMS-Omnia mapping'!$A$5:$A$142,5,FALSE)),"TBD",VLOOKUP(LEFT($A750,3),'6. EMS-Omnia mapping'!$A$5:$E$142,5,FALSE))</f>
        <v>TBD</v>
      </c>
      <c r="K750" s="7"/>
      <c r="L750" s="68"/>
    </row>
    <row r="751" spans="1:12">
      <c r="A751" s="68"/>
      <c r="B751" s="69"/>
      <c r="C751" s="69"/>
      <c r="D751" s="69"/>
      <c r="E751" s="68"/>
      <c r="F751" s="82"/>
      <c r="G751" s="9" t="str">
        <f>IF(ISNA(VLOOKUP(LEFT(A751,3),'6. EMS-Omnia mapping'!$A$5:$G$142,7,FALSE)),"TBD",VLOOKUP(LEFT(A751,3),'6. EMS-Omnia mapping'!$A$5:$G$142,7,FALSE))</f>
        <v>TBD</v>
      </c>
      <c r="H751" s="35"/>
      <c r="I751" s="35" t="str">
        <f>IF(ISNA(VLOOKUP(LEFT($A751,3),'6. EMS-Omnia mapping'!$A$5:$A$142,3,FALSE)),"TBD",VLOOKUP(LEFT($A751,3),'6. EMS-Omnia mapping'!$A$5:$E$142,3,FALSE))</f>
        <v>TBD</v>
      </c>
      <c r="J751" s="35" t="str">
        <f>IF(ISNA(VLOOKUP(LEFT($A751,3),'6. EMS-Omnia mapping'!$A$5:$A$142,5,FALSE)),"TBD",VLOOKUP(LEFT($A751,3),'6. EMS-Omnia mapping'!$A$5:$E$142,5,FALSE))</f>
        <v>TBD</v>
      </c>
      <c r="K751" s="7"/>
      <c r="L751" s="68"/>
    </row>
    <row r="752" spans="1:12">
      <c r="A752" s="68"/>
      <c r="B752" s="69"/>
      <c r="C752" s="69"/>
      <c r="D752" s="69"/>
      <c r="E752" s="68"/>
      <c r="F752" s="82"/>
      <c r="G752" s="9" t="str">
        <f>IF(ISNA(VLOOKUP(LEFT(A752,3),'6. EMS-Omnia mapping'!$A$5:$G$142,7,FALSE)),"TBD",VLOOKUP(LEFT(A752,3),'6. EMS-Omnia mapping'!$A$5:$G$142,7,FALSE))</f>
        <v>TBD</v>
      </c>
      <c r="H752" s="35"/>
      <c r="I752" s="35" t="str">
        <f>IF(ISNA(VLOOKUP(LEFT($A752,3),'6. EMS-Omnia mapping'!$A$5:$A$142,3,FALSE)),"TBD",VLOOKUP(LEFT($A752,3),'6. EMS-Omnia mapping'!$A$5:$E$142,3,FALSE))</f>
        <v>TBD</v>
      </c>
      <c r="J752" s="35" t="str">
        <f>IF(ISNA(VLOOKUP(LEFT($A752,3),'6. EMS-Omnia mapping'!$A$5:$A$142,5,FALSE)),"TBD",VLOOKUP(LEFT($A752,3),'6. EMS-Omnia mapping'!$A$5:$E$142,5,FALSE))</f>
        <v>TBD</v>
      </c>
      <c r="K752" s="7"/>
      <c r="L752" s="68"/>
    </row>
    <row r="753" spans="1:12">
      <c r="A753" s="68"/>
      <c r="B753" s="69"/>
      <c r="C753" s="69"/>
      <c r="D753" s="69"/>
      <c r="E753" s="68"/>
      <c r="F753" s="82"/>
      <c r="G753" s="9" t="str">
        <f>IF(ISNA(VLOOKUP(LEFT(A753,3),'6. EMS-Omnia mapping'!$A$5:$G$142,7,FALSE)),"TBD",VLOOKUP(LEFT(A753,3),'6. EMS-Omnia mapping'!$A$5:$G$142,7,FALSE))</f>
        <v>TBD</v>
      </c>
      <c r="H753" s="35"/>
      <c r="I753" s="35" t="str">
        <f>IF(ISNA(VLOOKUP(LEFT($A753,3),'6. EMS-Omnia mapping'!$A$5:$A$142,3,FALSE)),"TBD",VLOOKUP(LEFT($A753,3),'6. EMS-Omnia mapping'!$A$5:$E$142,3,FALSE))</f>
        <v>TBD</v>
      </c>
      <c r="J753" s="35" t="str">
        <f>IF(ISNA(VLOOKUP(LEFT($A753,3),'6. EMS-Omnia mapping'!$A$5:$A$142,5,FALSE)),"TBD",VLOOKUP(LEFT($A753,3),'6. EMS-Omnia mapping'!$A$5:$E$142,5,FALSE))</f>
        <v>TBD</v>
      </c>
      <c r="K753" s="7"/>
      <c r="L753" s="68"/>
    </row>
    <row r="754" spans="1:12">
      <c r="A754" s="68"/>
      <c r="B754" s="69"/>
      <c r="C754" s="69"/>
      <c r="D754" s="69"/>
      <c r="E754" s="68"/>
      <c r="F754" s="82"/>
      <c r="G754" s="9" t="str">
        <f>IF(ISNA(VLOOKUP(LEFT(A754,3),'6. EMS-Omnia mapping'!$A$5:$G$142,7,FALSE)),"TBD",VLOOKUP(LEFT(A754,3),'6. EMS-Omnia mapping'!$A$5:$G$142,7,FALSE))</f>
        <v>TBD</v>
      </c>
      <c r="H754" s="35"/>
      <c r="I754" s="35" t="str">
        <f>IF(ISNA(VLOOKUP(LEFT($A754,3),'6. EMS-Omnia mapping'!$A$5:$A$142,3,FALSE)),"TBD",VLOOKUP(LEFT($A754,3),'6. EMS-Omnia mapping'!$A$5:$E$142,3,FALSE))</f>
        <v>TBD</v>
      </c>
      <c r="J754" s="35" t="str">
        <f>IF(ISNA(VLOOKUP(LEFT($A754,3),'6. EMS-Omnia mapping'!$A$5:$A$142,5,FALSE)),"TBD",VLOOKUP(LEFT($A754,3),'6. EMS-Omnia mapping'!$A$5:$E$142,5,FALSE))</f>
        <v>TBD</v>
      </c>
      <c r="K754" s="7"/>
      <c r="L754" s="68"/>
    </row>
    <row r="755" spans="1:12">
      <c r="A755" s="68"/>
      <c r="B755" s="69"/>
      <c r="C755" s="69"/>
      <c r="D755" s="69"/>
      <c r="E755" s="68"/>
      <c r="F755" s="82"/>
      <c r="G755" s="9" t="str">
        <f>IF(ISNA(VLOOKUP(LEFT(A755,3),'6. EMS-Omnia mapping'!$A$5:$G$142,7,FALSE)),"TBD",VLOOKUP(LEFT(A755,3),'6. EMS-Omnia mapping'!$A$5:$G$142,7,FALSE))</f>
        <v>TBD</v>
      </c>
      <c r="H755" s="35"/>
      <c r="I755" s="35" t="str">
        <f>IF(ISNA(VLOOKUP(LEFT($A755,3),'6. EMS-Omnia mapping'!$A$5:$A$142,3,FALSE)),"TBD",VLOOKUP(LEFT($A755,3),'6. EMS-Omnia mapping'!$A$5:$E$142,3,FALSE))</f>
        <v>TBD</v>
      </c>
      <c r="J755" s="35" t="str">
        <f>IF(ISNA(VLOOKUP(LEFT($A755,3),'6. EMS-Omnia mapping'!$A$5:$A$142,5,FALSE)),"TBD",VLOOKUP(LEFT($A755,3),'6. EMS-Omnia mapping'!$A$5:$E$142,5,FALSE))</f>
        <v>TBD</v>
      </c>
      <c r="K755" s="7"/>
      <c r="L755" s="68"/>
    </row>
    <row r="756" spans="1:12">
      <c r="A756" s="68"/>
      <c r="B756" s="69"/>
      <c r="C756" s="69"/>
      <c r="D756" s="69"/>
      <c r="E756" s="68"/>
      <c r="F756" s="82"/>
      <c r="G756" s="9" t="str">
        <f>IF(ISNA(VLOOKUP(LEFT(A756,3),'6. EMS-Omnia mapping'!$A$5:$G$142,7,FALSE)),"TBD",VLOOKUP(LEFT(A756,3),'6. EMS-Omnia mapping'!$A$5:$G$142,7,FALSE))</f>
        <v>TBD</v>
      </c>
      <c r="H756" s="35"/>
      <c r="I756" s="35" t="str">
        <f>IF(ISNA(VLOOKUP(LEFT($A756,3),'6. EMS-Omnia mapping'!$A$5:$A$142,3,FALSE)),"TBD",VLOOKUP(LEFT($A756,3),'6. EMS-Omnia mapping'!$A$5:$E$142,3,FALSE))</f>
        <v>TBD</v>
      </c>
      <c r="J756" s="35" t="str">
        <f>IF(ISNA(VLOOKUP(LEFT($A756,3),'6. EMS-Omnia mapping'!$A$5:$A$142,5,FALSE)),"TBD",VLOOKUP(LEFT($A756,3),'6. EMS-Omnia mapping'!$A$5:$E$142,5,FALSE))</f>
        <v>TBD</v>
      </c>
      <c r="K756" s="7"/>
      <c r="L756" s="68"/>
    </row>
    <row r="757" spans="1:12">
      <c r="A757" s="68"/>
      <c r="B757" s="69"/>
      <c r="C757" s="69"/>
      <c r="D757" s="69"/>
      <c r="E757" s="68"/>
      <c r="F757" s="82"/>
      <c r="G757" s="9" t="str">
        <f>IF(ISNA(VLOOKUP(LEFT(A757,3),'6. EMS-Omnia mapping'!$A$5:$G$142,7,FALSE)),"TBD",VLOOKUP(LEFT(A757,3),'6. EMS-Omnia mapping'!$A$5:$G$142,7,FALSE))</f>
        <v>TBD</v>
      </c>
      <c r="H757" s="35"/>
      <c r="I757" s="35" t="str">
        <f>IF(ISNA(VLOOKUP(LEFT($A757,3),'6. EMS-Omnia mapping'!$A$5:$A$142,3,FALSE)),"TBD",VLOOKUP(LEFT($A757,3),'6. EMS-Omnia mapping'!$A$5:$E$142,3,FALSE))</f>
        <v>TBD</v>
      </c>
      <c r="J757" s="35" t="str">
        <f>IF(ISNA(VLOOKUP(LEFT($A757,3),'6. EMS-Omnia mapping'!$A$5:$A$142,5,FALSE)),"TBD",VLOOKUP(LEFT($A757,3),'6. EMS-Omnia mapping'!$A$5:$E$142,5,FALSE))</f>
        <v>TBD</v>
      </c>
      <c r="K757" s="7"/>
      <c r="L757" s="68"/>
    </row>
    <row r="758" spans="1:12">
      <c r="A758" s="68"/>
      <c r="B758" s="69"/>
      <c r="C758" s="69"/>
      <c r="D758" s="69"/>
      <c r="E758" s="68"/>
      <c r="F758" s="82"/>
      <c r="G758" s="9" t="str">
        <f>IF(ISNA(VLOOKUP(LEFT(A758,3),'6. EMS-Omnia mapping'!$A$5:$G$142,7,FALSE)),"TBD",VLOOKUP(LEFT(A758,3),'6. EMS-Omnia mapping'!$A$5:$G$142,7,FALSE))</f>
        <v>TBD</v>
      </c>
      <c r="H758" s="35"/>
      <c r="I758" s="35" t="str">
        <f>IF(ISNA(VLOOKUP(LEFT($A758,3),'6. EMS-Omnia mapping'!$A$5:$A$142,3,FALSE)),"TBD",VLOOKUP(LEFT($A758,3),'6. EMS-Omnia mapping'!$A$5:$E$142,3,FALSE))</f>
        <v>TBD</v>
      </c>
      <c r="J758" s="35" t="str">
        <f>IF(ISNA(VLOOKUP(LEFT($A758,3),'6. EMS-Omnia mapping'!$A$5:$A$142,5,FALSE)),"TBD",VLOOKUP(LEFT($A758,3),'6. EMS-Omnia mapping'!$A$5:$E$142,5,FALSE))</f>
        <v>TBD</v>
      </c>
      <c r="K758" s="7"/>
      <c r="L758" s="68"/>
    </row>
    <row r="759" spans="1:12">
      <c r="A759" s="68"/>
      <c r="B759" s="69"/>
      <c r="C759" s="69"/>
      <c r="D759" s="69"/>
      <c r="E759" s="68"/>
      <c r="F759" s="82"/>
      <c r="G759" s="9" t="str">
        <f>IF(ISNA(VLOOKUP(LEFT(A759,3),'6. EMS-Omnia mapping'!$A$5:$G$142,7,FALSE)),"TBD",VLOOKUP(LEFT(A759,3),'6. EMS-Omnia mapping'!$A$5:$G$142,7,FALSE))</f>
        <v>TBD</v>
      </c>
      <c r="H759" s="35"/>
      <c r="I759" s="35" t="str">
        <f>IF(ISNA(VLOOKUP(LEFT($A759,3),'6. EMS-Omnia mapping'!$A$5:$A$142,3,FALSE)),"TBD",VLOOKUP(LEFT($A759,3),'6. EMS-Omnia mapping'!$A$5:$E$142,3,FALSE))</f>
        <v>TBD</v>
      </c>
      <c r="J759" s="35" t="str">
        <f>IF(ISNA(VLOOKUP(LEFT($A759,3),'6. EMS-Omnia mapping'!$A$5:$A$142,5,FALSE)),"TBD",VLOOKUP(LEFT($A759,3),'6. EMS-Omnia mapping'!$A$5:$E$142,5,FALSE))</f>
        <v>TBD</v>
      </c>
      <c r="K759" s="7"/>
      <c r="L759" s="68"/>
    </row>
    <row r="760" spans="1:12">
      <c r="A760" s="68"/>
      <c r="B760" s="69"/>
      <c r="C760" s="69"/>
      <c r="D760" s="69"/>
      <c r="E760" s="68"/>
      <c r="F760" s="82"/>
      <c r="G760" s="9" t="str">
        <f>IF(ISNA(VLOOKUP(LEFT(A760,3),'6. EMS-Omnia mapping'!$A$5:$G$142,7,FALSE)),"TBD",VLOOKUP(LEFT(A760,3),'6. EMS-Omnia mapping'!$A$5:$G$142,7,FALSE))</f>
        <v>TBD</v>
      </c>
      <c r="H760" s="35"/>
      <c r="I760" s="35" t="str">
        <f>IF(ISNA(VLOOKUP(LEFT($A760,3),'6. EMS-Omnia mapping'!$A$5:$A$142,3,FALSE)),"TBD",VLOOKUP(LEFT($A760,3),'6. EMS-Omnia mapping'!$A$5:$E$142,3,FALSE))</f>
        <v>TBD</v>
      </c>
      <c r="J760" s="35" t="str">
        <f>IF(ISNA(VLOOKUP(LEFT($A760,3),'6. EMS-Omnia mapping'!$A$5:$A$142,5,FALSE)),"TBD",VLOOKUP(LEFT($A760,3),'6. EMS-Omnia mapping'!$A$5:$E$142,5,FALSE))</f>
        <v>TBD</v>
      </c>
      <c r="K760" s="7"/>
      <c r="L760" s="68"/>
    </row>
    <row r="761" spans="1:12">
      <c r="A761" s="68"/>
      <c r="B761" s="69"/>
      <c r="C761" s="69"/>
      <c r="D761" s="69"/>
      <c r="E761" s="68"/>
      <c r="F761" s="82"/>
      <c r="G761" s="9" t="str">
        <f>IF(ISNA(VLOOKUP(LEFT(A761,3),'6. EMS-Omnia mapping'!$A$5:$G$142,7,FALSE)),"TBD",VLOOKUP(LEFT(A761,3),'6. EMS-Omnia mapping'!$A$5:$G$142,7,FALSE))</f>
        <v>TBD</v>
      </c>
      <c r="H761" s="35"/>
      <c r="I761" s="35" t="str">
        <f>IF(ISNA(VLOOKUP(LEFT($A761,3),'6. EMS-Omnia mapping'!$A$5:$A$142,3,FALSE)),"TBD",VLOOKUP(LEFT($A761,3),'6. EMS-Omnia mapping'!$A$5:$E$142,3,FALSE))</f>
        <v>TBD</v>
      </c>
      <c r="J761" s="35" t="str">
        <f>IF(ISNA(VLOOKUP(LEFT($A761,3),'6. EMS-Omnia mapping'!$A$5:$A$142,5,FALSE)),"TBD",VLOOKUP(LEFT($A761,3),'6. EMS-Omnia mapping'!$A$5:$E$142,5,FALSE))</f>
        <v>TBD</v>
      </c>
      <c r="K761" s="7"/>
      <c r="L761" s="68"/>
    </row>
    <row r="762" spans="1:12">
      <c r="A762" s="68"/>
      <c r="B762" s="69"/>
      <c r="C762" s="69"/>
      <c r="D762" s="69"/>
      <c r="E762" s="68"/>
      <c r="F762" s="82"/>
      <c r="G762" s="9" t="str">
        <f>IF(ISNA(VLOOKUP(LEFT(A762,3),'6. EMS-Omnia mapping'!$A$5:$G$142,7,FALSE)),"TBD",VLOOKUP(LEFT(A762,3),'6. EMS-Omnia mapping'!$A$5:$G$142,7,FALSE))</f>
        <v>TBD</v>
      </c>
      <c r="H762" s="35"/>
      <c r="I762" s="35" t="str">
        <f>IF(ISNA(VLOOKUP(LEFT($A762,3),'6. EMS-Omnia mapping'!$A$5:$A$142,3,FALSE)),"TBD",VLOOKUP(LEFT($A762,3),'6. EMS-Omnia mapping'!$A$5:$E$142,3,FALSE))</f>
        <v>TBD</v>
      </c>
      <c r="J762" s="35" t="str">
        <f>IF(ISNA(VLOOKUP(LEFT($A762,3),'6. EMS-Omnia mapping'!$A$5:$A$142,5,FALSE)),"TBD",VLOOKUP(LEFT($A762,3),'6. EMS-Omnia mapping'!$A$5:$E$142,5,FALSE))</f>
        <v>TBD</v>
      </c>
      <c r="K762" s="7"/>
      <c r="L762" s="68"/>
    </row>
    <row r="763" spans="1:12">
      <c r="A763" s="68"/>
      <c r="B763" s="69"/>
      <c r="C763" s="69"/>
      <c r="D763" s="69"/>
      <c r="E763" s="68"/>
      <c r="F763" s="82"/>
      <c r="G763" s="9" t="str">
        <f>IF(ISNA(VLOOKUP(LEFT(A763,3),'6. EMS-Omnia mapping'!$A$5:$G$142,7,FALSE)),"TBD",VLOOKUP(LEFT(A763,3),'6. EMS-Omnia mapping'!$A$5:$G$142,7,FALSE))</f>
        <v>TBD</v>
      </c>
      <c r="H763" s="35"/>
      <c r="I763" s="35" t="str">
        <f>IF(ISNA(VLOOKUP(LEFT($A763,3),'6. EMS-Omnia mapping'!$A$5:$A$142,3,FALSE)),"TBD",VLOOKUP(LEFT($A763,3),'6. EMS-Omnia mapping'!$A$5:$E$142,3,FALSE))</f>
        <v>TBD</v>
      </c>
      <c r="J763" s="35" t="str">
        <f>IF(ISNA(VLOOKUP(LEFT($A763,3),'6. EMS-Omnia mapping'!$A$5:$A$142,5,FALSE)),"TBD",VLOOKUP(LEFT($A763,3),'6. EMS-Omnia mapping'!$A$5:$E$142,5,FALSE))</f>
        <v>TBD</v>
      </c>
      <c r="K763" s="7"/>
      <c r="L763" s="68"/>
    </row>
    <row r="764" spans="1:12">
      <c r="A764" s="68"/>
      <c r="B764" s="69"/>
      <c r="C764" s="69"/>
      <c r="D764" s="69"/>
      <c r="E764" s="68"/>
      <c r="F764" s="82"/>
      <c r="G764" s="9" t="str">
        <f>IF(ISNA(VLOOKUP(LEFT(A764,3),'6. EMS-Omnia mapping'!$A$5:$G$142,7,FALSE)),"TBD",VLOOKUP(LEFT(A764,3),'6. EMS-Omnia mapping'!$A$5:$G$142,7,FALSE))</f>
        <v>TBD</v>
      </c>
      <c r="H764" s="35"/>
      <c r="I764" s="35" t="str">
        <f>IF(ISNA(VLOOKUP(LEFT($A764,3),'6. EMS-Omnia mapping'!$A$5:$A$142,3,FALSE)),"TBD",VLOOKUP(LEFT($A764,3),'6. EMS-Omnia mapping'!$A$5:$E$142,3,FALSE))</f>
        <v>TBD</v>
      </c>
      <c r="J764" s="35" t="str">
        <f>IF(ISNA(VLOOKUP(LEFT($A764,3),'6. EMS-Omnia mapping'!$A$5:$A$142,5,FALSE)),"TBD",VLOOKUP(LEFT($A764,3),'6. EMS-Omnia mapping'!$A$5:$E$142,5,FALSE))</f>
        <v>TBD</v>
      </c>
      <c r="K764" s="7"/>
      <c r="L764" s="68"/>
    </row>
    <row r="765" spans="1:12">
      <c r="A765" s="68"/>
      <c r="B765" s="69"/>
      <c r="C765" s="69"/>
      <c r="D765" s="69"/>
      <c r="E765" s="68"/>
      <c r="F765" s="82"/>
      <c r="G765" s="9" t="str">
        <f>IF(ISNA(VLOOKUP(LEFT(A765,3),'6. EMS-Omnia mapping'!$A$5:$G$142,7,FALSE)),"TBD",VLOOKUP(LEFT(A765,3),'6. EMS-Omnia mapping'!$A$5:$G$142,7,FALSE))</f>
        <v>TBD</v>
      </c>
      <c r="H765" s="35"/>
      <c r="I765" s="35" t="str">
        <f>IF(ISNA(VLOOKUP(LEFT($A765,3),'6. EMS-Omnia mapping'!$A$5:$A$142,3,FALSE)),"TBD",VLOOKUP(LEFT($A765,3),'6. EMS-Omnia mapping'!$A$5:$E$142,3,FALSE))</f>
        <v>TBD</v>
      </c>
      <c r="J765" s="35" t="str">
        <f>IF(ISNA(VLOOKUP(LEFT($A765,3),'6. EMS-Omnia mapping'!$A$5:$A$142,5,FALSE)),"TBD",VLOOKUP(LEFT($A765,3),'6. EMS-Omnia mapping'!$A$5:$E$142,5,FALSE))</f>
        <v>TBD</v>
      </c>
      <c r="K765" s="7"/>
      <c r="L765" s="68"/>
    </row>
    <row r="766" spans="1:12">
      <c r="A766" s="68"/>
      <c r="B766" s="69"/>
      <c r="C766" s="69"/>
      <c r="D766" s="69"/>
      <c r="E766" s="68"/>
      <c r="F766" s="82"/>
      <c r="G766" s="9" t="str">
        <f>IF(ISNA(VLOOKUP(LEFT(A766,3),'6. EMS-Omnia mapping'!$A$5:$G$142,7,FALSE)),"TBD",VLOOKUP(LEFT(A766,3),'6. EMS-Omnia mapping'!$A$5:$G$142,7,FALSE))</f>
        <v>TBD</v>
      </c>
      <c r="H766" s="35"/>
      <c r="I766" s="35" t="str">
        <f>IF(ISNA(VLOOKUP(LEFT($A766,3),'6. EMS-Omnia mapping'!$A$5:$A$142,3,FALSE)),"TBD",VLOOKUP(LEFT($A766,3),'6. EMS-Omnia mapping'!$A$5:$E$142,3,FALSE))</f>
        <v>TBD</v>
      </c>
      <c r="J766" s="35" t="str">
        <f>IF(ISNA(VLOOKUP(LEFT($A766,3),'6. EMS-Omnia mapping'!$A$5:$A$142,5,FALSE)),"TBD",VLOOKUP(LEFT($A766,3),'6. EMS-Omnia mapping'!$A$5:$E$142,5,FALSE))</f>
        <v>TBD</v>
      </c>
      <c r="K766" s="7"/>
      <c r="L766" s="68"/>
    </row>
    <row r="767" spans="1:12">
      <c r="A767" s="68"/>
      <c r="B767" s="69"/>
      <c r="C767" s="69"/>
      <c r="D767" s="69"/>
      <c r="E767" s="68"/>
      <c r="F767" s="82"/>
      <c r="G767" s="9" t="str">
        <f>IF(ISNA(VLOOKUP(LEFT(A767,3),'6. EMS-Omnia mapping'!$A$5:$G$142,7,FALSE)),"TBD",VLOOKUP(LEFT(A767,3),'6. EMS-Omnia mapping'!$A$5:$G$142,7,FALSE))</f>
        <v>TBD</v>
      </c>
      <c r="H767" s="35"/>
      <c r="I767" s="35" t="str">
        <f>IF(ISNA(VLOOKUP(LEFT($A767,3),'6. EMS-Omnia mapping'!$A$5:$A$142,3,FALSE)),"TBD",VLOOKUP(LEFT($A767,3),'6. EMS-Omnia mapping'!$A$5:$E$142,3,FALSE))</f>
        <v>TBD</v>
      </c>
      <c r="J767" s="35" t="str">
        <f>IF(ISNA(VLOOKUP(LEFT($A767,3),'6. EMS-Omnia mapping'!$A$5:$A$142,5,FALSE)),"TBD",VLOOKUP(LEFT($A767,3),'6. EMS-Omnia mapping'!$A$5:$E$142,5,FALSE))</f>
        <v>TBD</v>
      </c>
      <c r="K767" s="7"/>
      <c r="L767" s="68"/>
    </row>
    <row r="768" spans="1:12">
      <c r="A768" s="68"/>
      <c r="B768" s="69"/>
      <c r="C768" s="69"/>
      <c r="D768" s="69"/>
      <c r="E768" s="68"/>
      <c r="F768" s="82"/>
      <c r="G768" s="9" t="str">
        <f>IF(ISNA(VLOOKUP(LEFT(A768,3),'6. EMS-Omnia mapping'!$A$5:$G$142,7,FALSE)),"TBD",VLOOKUP(LEFT(A768,3),'6. EMS-Omnia mapping'!$A$5:$G$142,7,FALSE))</f>
        <v>TBD</v>
      </c>
      <c r="H768" s="35"/>
      <c r="I768" s="35" t="str">
        <f>IF(ISNA(VLOOKUP(LEFT($A768,3),'6. EMS-Omnia mapping'!$A$5:$A$142,3,FALSE)),"TBD",VLOOKUP(LEFT($A768,3),'6. EMS-Omnia mapping'!$A$5:$E$142,3,FALSE))</f>
        <v>TBD</v>
      </c>
      <c r="J768" s="35" t="str">
        <f>IF(ISNA(VLOOKUP(LEFT($A768,3),'6. EMS-Omnia mapping'!$A$5:$A$142,5,FALSE)),"TBD",VLOOKUP(LEFT($A768,3),'6. EMS-Omnia mapping'!$A$5:$E$142,5,FALSE))</f>
        <v>TBD</v>
      </c>
      <c r="K768" s="7"/>
      <c r="L768" s="68"/>
    </row>
    <row r="769" spans="1:12">
      <c r="A769" s="68"/>
      <c r="B769" s="69"/>
      <c r="C769" s="69"/>
      <c r="D769" s="69"/>
      <c r="E769" s="68"/>
      <c r="F769" s="82"/>
      <c r="G769" s="9" t="str">
        <f>IF(ISNA(VLOOKUP(LEFT(A769,3),'6. EMS-Omnia mapping'!$A$5:$G$142,7,FALSE)),"TBD",VLOOKUP(LEFT(A769,3),'6. EMS-Omnia mapping'!$A$5:$G$142,7,FALSE))</f>
        <v>TBD</v>
      </c>
      <c r="H769" s="35"/>
      <c r="I769" s="35" t="str">
        <f>IF(ISNA(VLOOKUP(LEFT($A769,3),'6. EMS-Omnia mapping'!$A$5:$A$142,3,FALSE)),"TBD",VLOOKUP(LEFT($A769,3),'6. EMS-Omnia mapping'!$A$5:$E$142,3,FALSE))</f>
        <v>TBD</v>
      </c>
      <c r="J769" s="35" t="str">
        <f>IF(ISNA(VLOOKUP(LEFT($A769,3),'6. EMS-Omnia mapping'!$A$5:$A$142,5,FALSE)),"TBD",VLOOKUP(LEFT($A769,3),'6. EMS-Omnia mapping'!$A$5:$E$142,5,FALSE))</f>
        <v>TBD</v>
      </c>
      <c r="K769" s="7"/>
      <c r="L769" s="68"/>
    </row>
    <row r="770" spans="1:12">
      <c r="A770" s="68"/>
      <c r="B770" s="69"/>
      <c r="C770" s="69"/>
      <c r="D770" s="69"/>
      <c r="E770" s="68"/>
      <c r="F770" s="82"/>
      <c r="G770" s="9" t="str">
        <f>IF(ISNA(VLOOKUP(LEFT(A770,3),'6. EMS-Omnia mapping'!$A$5:$G$142,7,FALSE)),"TBD",VLOOKUP(LEFT(A770,3),'6. EMS-Omnia mapping'!$A$5:$G$142,7,FALSE))</f>
        <v>TBD</v>
      </c>
      <c r="H770" s="35"/>
      <c r="I770" s="35" t="str">
        <f>IF(ISNA(VLOOKUP(LEFT($A770,3),'6. EMS-Omnia mapping'!$A$5:$A$142,3,FALSE)),"TBD",VLOOKUP(LEFT($A770,3),'6. EMS-Omnia mapping'!$A$5:$E$142,3,FALSE))</f>
        <v>TBD</v>
      </c>
      <c r="J770" s="35" t="str">
        <f>IF(ISNA(VLOOKUP(LEFT($A770,3),'6. EMS-Omnia mapping'!$A$5:$A$142,5,FALSE)),"TBD",VLOOKUP(LEFT($A770,3),'6. EMS-Omnia mapping'!$A$5:$E$142,5,FALSE))</f>
        <v>TBD</v>
      </c>
      <c r="K770" s="7"/>
      <c r="L770" s="68"/>
    </row>
    <row r="771" spans="1:12">
      <c r="A771" s="68"/>
      <c r="B771" s="69"/>
      <c r="C771" s="69"/>
      <c r="D771" s="69"/>
      <c r="E771" s="68"/>
      <c r="F771" s="82"/>
      <c r="G771" s="9" t="str">
        <f>IF(ISNA(VLOOKUP(LEFT(A771,3),'6. EMS-Omnia mapping'!$A$5:$G$142,7,FALSE)),"TBD",VLOOKUP(LEFT(A771,3),'6. EMS-Omnia mapping'!$A$5:$G$142,7,FALSE))</f>
        <v>TBD</v>
      </c>
      <c r="H771" s="35"/>
      <c r="I771" s="35" t="str">
        <f>IF(ISNA(VLOOKUP(LEFT($A771,3),'6. EMS-Omnia mapping'!$A$5:$A$142,3,FALSE)),"TBD",VLOOKUP(LEFT($A771,3),'6. EMS-Omnia mapping'!$A$5:$E$142,3,FALSE))</f>
        <v>TBD</v>
      </c>
      <c r="J771" s="35" t="str">
        <f>IF(ISNA(VLOOKUP(LEFT($A771,3),'6. EMS-Omnia mapping'!$A$5:$A$142,5,FALSE)),"TBD",VLOOKUP(LEFT($A771,3),'6. EMS-Omnia mapping'!$A$5:$E$142,5,FALSE))</f>
        <v>TBD</v>
      </c>
      <c r="K771" s="7"/>
      <c r="L771" s="68"/>
    </row>
    <row r="772" spans="1:12">
      <c r="A772" s="68"/>
      <c r="B772" s="69"/>
      <c r="C772" s="69"/>
      <c r="D772" s="69"/>
      <c r="E772" s="68"/>
      <c r="F772" s="82"/>
      <c r="G772" s="9" t="str">
        <f>IF(ISNA(VLOOKUP(LEFT(A772,3),'6. EMS-Omnia mapping'!$A$5:$G$142,7,FALSE)),"TBD",VLOOKUP(LEFT(A772,3),'6. EMS-Omnia mapping'!$A$5:$G$142,7,FALSE))</f>
        <v>TBD</v>
      </c>
      <c r="H772" s="35"/>
      <c r="I772" s="35" t="str">
        <f>IF(ISNA(VLOOKUP(LEFT($A772,3),'6. EMS-Omnia mapping'!$A$5:$A$142,3,FALSE)),"TBD",VLOOKUP(LEFT($A772,3),'6. EMS-Omnia mapping'!$A$5:$E$142,3,FALSE))</f>
        <v>TBD</v>
      </c>
      <c r="J772" s="35" t="str">
        <f>IF(ISNA(VLOOKUP(LEFT($A772,3),'6. EMS-Omnia mapping'!$A$5:$A$142,5,FALSE)),"TBD",VLOOKUP(LEFT($A772,3),'6. EMS-Omnia mapping'!$A$5:$E$142,5,FALSE))</f>
        <v>TBD</v>
      </c>
      <c r="K772" s="7"/>
      <c r="L772" s="68"/>
    </row>
    <row r="773" spans="1:12">
      <c r="A773" s="68"/>
      <c r="B773" s="69"/>
      <c r="C773" s="69"/>
      <c r="D773" s="69"/>
      <c r="E773" s="68"/>
      <c r="F773" s="82"/>
      <c r="G773" s="9" t="str">
        <f>IF(ISNA(VLOOKUP(LEFT(A773,3),'6. EMS-Omnia mapping'!$A$5:$G$142,7,FALSE)),"TBD",VLOOKUP(LEFT(A773,3),'6. EMS-Omnia mapping'!$A$5:$G$142,7,FALSE))</f>
        <v>TBD</v>
      </c>
      <c r="H773" s="35"/>
      <c r="I773" s="35" t="str">
        <f>IF(ISNA(VLOOKUP(LEFT($A773,3),'6. EMS-Omnia mapping'!$A$5:$A$142,3,FALSE)),"TBD",VLOOKUP(LEFT($A773,3),'6. EMS-Omnia mapping'!$A$5:$E$142,3,FALSE))</f>
        <v>TBD</v>
      </c>
      <c r="J773" s="35" t="str">
        <f>IF(ISNA(VLOOKUP(LEFT($A773,3),'6. EMS-Omnia mapping'!$A$5:$A$142,5,FALSE)),"TBD",VLOOKUP(LEFT($A773,3),'6. EMS-Omnia mapping'!$A$5:$E$142,5,FALSE))</f>
        <v>TBD</v>
      </c>
      <c r="K773" s="7"/>
      <c r="L773" s="68"/>
    </row>
    <row r="774" spans="1:12">
      <c r="A774" s="68"/>
      <c r="B774" s="69"/>
      <c r="C774" s="69"/>
      <c r="D774" s="69"/>
      <c r="E774" s="68"/>
      <c r="F774" s="82"/>
      <c r="G774" s="9" t="str">
        <f>IF(ISNA(VLOOKUP(LEFT(A774,3),'6. EMS-Omnia mapping'!$A$5:$G$142,7,FALSE)),"TBD",VLOOKUP(LEFT(A774,3),'6. EMS-Omnia mapping'!$A$5:$G$142,7,FALSE))</f>
        <v>TBD</v>
      </c>
      <c r="H774" s="35"/>
      <c r="I774" s="35" t="str">
        <f>IF(ISNA(VLOOKUP(LEFT($A774,3),'6. EMS-Omnia mapping'!$A$5:$A$142,3,FALSE)),"TBD",VLOOKUP(LEFT($A774,3),'6. EMS-Omnia mapping'!$A$5:$E$142,3,FALSE))</f>
        <v>TBD</v>
      </c>
      <c r="J774" s="35" t="str">
        <f>IF(ISNA(VLOOKUP(LEFT($A774,3),'6. EMS-Omnia mapping'!$A$5:$A$142,5,FALSE)),"TBD",VLOOKUP(LEFT($A774,3),'6. EMS-Omnia mapping'!$A$5:$E$142,5,FALSE))</f>
        <v>TBD</v>
      </c>
      <c r="K774" s="7"/>
      <c r="L774" s="68"/>
    </row>
    <row r="775" spans="1:12">
      <c r="A775" s="68"/>
      <c r="B775" s="69"/>
      <c r="C775" s="69"/>
      <c r="D775" s="69"/>
      <c r="E775" s="68"/>
      <c r="F775" s="82"/>
      <c r="G775" s="9" t="str">
        <f>IF(ISNA(VLOOKUP(LEFT(A775,3),'6. EMS-Omnia mapping'!$A$5:$G$142,7,FALSE)),"TBD",VLOOKUP(LEFT(A775,3),'6. EMS-Omnia mapping'!$A$5:$G$142,7,FALSE))</f>
        <v>TBD</v>
      </c>
      <c r="H775" s="35"/>
      <c r="I775" s="35" t="str">
        <f>IF(ISNA(VLOOKUP(LEFT($A775,3),'6. EMS-Omnia mapping'!$A$5:$A$142,3,FALSE)),"TBD",VLOOKUP(LEFT($A775,3),'6. EMS-Omnia mapping'!$A$5:$E$142,3,FALSE))</f>
        <v>TBD</v>
      </c>
      <c r="J775" s="35" t="str">
        <f>IF(ISNA(VLOOKUP(LEFT($A775,3),'6. EMS-Omnia mapping'!$A$5:$A$142,5,FALSE)),"TBD",VLOOKUP(LEFT($A775,3),'6. EMS-Omnia mapping'!$A$5:$E$142,5,FALSE))</f>
        <v>TBD</v>
      </c>
      <c r="K775" s="7"/>
      <c r="L775" s="68"/>
    </row>
    <row r="776" spans="1:12">
      <c r="A776" s="68"/>
      <c r="B776" s="69"/>
      <c r="C776" s="69"/>
      <c r="D776" s="69"/>
      <c r="E776" s="68"/>
      <c r="F776" s="82"/>
      <c r="G776" s="9" t="str">
        <f>IF(ISNA(VLOOKUP(LEFT(A776,3),'6. EMS-Omnia mapping'!$A$5:$G$142,7,FALSE)),"TBD",VLOOKUP(LEFT(A776,3),'6. EMS-Omnia mapping'!$A$5:$G$142,7,FALSE))</f>
        <v>TBD</v>
      </c>
      <c r="H776" s="35"/>
      <c r="I776" s="35" t="str">
        <f>IF(ISNA(VLOOKUP(LEFT($A776,3),'6. EMS-Omnia mapping'!$A$5:$A$142,3,FALSE)),"TBD",VLOOKUP(LEFT($A776,3),'6. EMS-Omnia mapping'!$A$5:$E$142,3,FALSE))</f>
        <v>TBD</v>
      </c>
      <c r="J776" s="35" t="str">
        <f>IF(ISNA(VLOOKUP(LEFT($A776,3),'6. EMS-Omnia mapping'!$A$5:$A$142,5,FALSE)),"TBD",VLOOKUP(LEFT($A776,3),'6. EMS-Omnia mapping'!$A$5:$E$142,5,FALSE))</f>
        <v>TBD</v>
      </c>
      <c r="K776" s="7"/>
      <c r="L776" s="68"/>
    </row>
    <row r="777" spans="1:12">
      <c r="A777" s="68"/>
      <c r="B777" s="69"/>
      <c r="C777" s="69"/>
      <c r="D777" s="69"/>
      <c r="E777" s="68"/>
      <c r="F777" s="82"/>
      <c r="G777" s="9" t="str">
        <f>IF(ISNA(VLOOKUP(LEFT(A777,3),'6. EMS-Omnia mapping'!$A$5:$G$142,7,FALSE)),"TBD",VLOOKUP(LEFT(A777,3),'6. EMS-Omnia mapping'!$A$5:$G$142,7,FALSE))</f>
        <v>TBD</v>
      </c>
      <c r="H777" s="35"/>
      <c r="I777" s="35" t="str">
        <f>IF(ISNA(VLOOKUP(LEFT($A777,3),'6. EMS-Omnia mapping'!$A$5:$A$142,3,FALSE)),"TBD",VLOOKUP(LEFT($A777,3),'6. EMS-Omnia mapping'!$A$5:$E$142,3,FALSE))</f>
        <v>TBD</v>
      </c>
      <c r="J777" s="35" t="str">
        <f>IF(ISNA(VLOOKUP(LEFT($A777,3),'6. EMS-Omnia mapping'!$A$5:$A$142,5,FALSE)),"TBD",VLOOKUP(LEFT($A777,3),'6. EMS-Omnia mapping'!$A$5:$E$142,5,FALSE))</f>
        <v>TBD</v>
      </c>
      <c r="K777" s="7"/>
      <c r="L777" s="68"/>
    </row>
    <row r="778" spans="1:12">
      <c r="A778" s="68"/>
      <c r="B778" s="69"/>
      <c r="C778" s="69"/>
      <c r="D778" s="69"/>
      <c r="E778" s="68"/>
      <c r="F778" s="82"/>
      <c r="G778" s="9" t="str">
        <f>IF(ISNA(VLOOKUP(LEFT(A778,3),'6. EMS-Omnia mapping'!$A$5:$G$142,7,FALSE)),"TBD",VLOOKUP(LEFT(A778,3),'6. EMS-Omnia mapping'!$A$5:$G$142,7,FALSE))</f>
        <v>TBD</v>
      </c>
      <c r="H778" s="35"/>
      <c r="I778" s="35" t="str">
        <f>IF(ISNA(VLOOKUP(LEFT($A778,3),'6. EMS-Omnia mapping'!$A$5:$A$142,3,FALSE)),"TBD",VLOOKUP(LEFT($A778,3),'6. EMS-Omnia mapping'!$A$5:$E$142,3,FALSE))</f>
        <v>TBD</v>
      </c>
      <c r="J778" s="35" t="str">
        <f>IF(ISNA(VLOOKUP(LEFT($A778,3),'6. EMS-Omnia mapping'!$A$5:$A$142,5,FALSE)),"TBD",VLOOKUP(LEFT($A778,3),'6. EMS-Omnia mapping'!$A$5:$E$142,5,FALSE))</f>
        <v>TBD</v>
      </c>
      <c r="K778" s="7"/>
      <c r="L778" s="68"/>
    </row>
    <row r="779" spans="1:12">
      <c r="A779" s="68"/>
      <c r="B779" s="69"/>
      <c r="C779" s="69"/>
      <c r="D779" s="69"/>
      <c r="E779" s="68"/>
      <c r="F779" s="82"/>
      <c r="G779" s="9" t="str">
        <f>IF(ISNA(VLOOKUP(LEFT(A779,3),'6. EMS-Omnia mapping'!$A$5:$G$142,7,FALSE)),"TBD",VLOOKUP(LEFT(A779,3),'6. EMS-Omnia mapping'!$A$5:$G$142,7,FALSE))</f>
        <v>TBD</v>
      </c>
      <c r="H779" s="35"/>
      <c r="I779" s="35" t="str">
        <f>IF(ISNA(VLOOKUP(LEFT($A779,3),'6. EMS-Omnia mapping'!$A$5:$A$142,3,FALSE)),"TBD",VLOOKUP(LEFT($A779,3),'6. EMS-Omnia mapping'!$A$5:$E$142,3,FALSE))</f>
        <v>TBD</v>
      </c>
      <c r="J779" s="35" t="str">
        <f>IF(ISNA(VLOOKUP(LEFT($A779,3),'6. EMS-Omnia mapping'!$A$5:$A$142,5,FALSE)),"TBD",VLOOKUP(LEFT($A779,3),'6. EMS-Omnia mapping'!$A$5:$E$142,5,FALSE))</f>
        <v>TBD</v>
      </c>
      <c r="K779" s="7"/>
      <c r="L779" s="68"/>
    </row>
    <row r="780" spans="1:12">
      <c r="A780" s="68"/>
      <c r="B780" s="69"/>
      <c r="C780" s="69"/>
      <c r="D780" s="69"/>
      <c r="E780" s="68"/>
      <c r="F780" s="82"/>
      <c r="G780" s="9" t="str">
        <f>IF(ISNA(VLOOKUP(LEFT(A780,3),'6. EMS-Omnia mapping'!$A$5:$G$142,7,FALSE)),"TBD",VLOOKUP(LEFT(A780,3),'6. EMS-Omnia mapping'!$A$5:$G$142,7,FALSE))</f>
        <v>TBD</v>
      </c>
      <c r="H780" s="35"/>
      <c r="I780" s="35" t="str">
        <f>IF(ISNA(VLOOKUP(LEFT($A780,3),'6. EMS-Omnia mapping'!$A$5:$A$142,3,FALSE)),"TBD",VLOOKUP(LEFT($A780,3),'6. EMS-Omnia mapping'!$A$5:$E$142,3,FALSE))</f>
        <v>TBD</v>
      </c>
      <c r="J780" s="35" t="str">
        <f>IF(ISNA(VLOOKUP(LEFT($A780,3),'6. EMS-Omnia mapping'!$A$5:$A$142,5,FALSE)),"TBD",VLOOKUP(LEFT($A780,3),'6. EMS-Omnia mapping'!$A$5:$E$142,5,FALSE))</f>
        <v>TBD</v>
      </c>
      <c r="K780" s="7"/>
      <c r="L780" s="68"/>
    </row>
    <row r="781" spans="1:12">
      <c r="A781" s="68"/>
      <c r="B781" s="69"/>
      <c r="C781" s="69"/>
      <c r="D781" s="69"/>
      <c r="E781" s="68"/>
      <c r="F781" s="82"/>
      <c r="G781" s="9" t="str">
        <f>IF(ISNA(VLOOKUP(LEFT(A781,3),'6. EMS-Omnia mapping'!$A$5:$G$142,7,FALSE)),"TBD",VLOOKUP(LEFT(A781,3),'6. EMS-Omnia mapping'!$A$5:$G$142,7,FALSE))</f>
        <v>TBD</v>
      </c>
      <c r="H781" s="35"/>
      <c r="I781" s="35" t="str">
        <f>IF(ISNA(VLOOKUP(LEFT($A781,3),'6. EMS-Omnia mapping'!$A$5:$A$142,3,FALSE)),"TBD",VLOOKUP(LEFT($A781,3),'6. EMS-Omnia mapping'!$A$5:$E$142,3,FALSE))</f>
        <v>TBD</v>
      </c>
      <c r="J781" s="35" t="str">
        <f>IF(ISNA(VLOOKUP(LEFT($A781,3),'6. EMS-Omnia mapping'!$A$5:$A$142,5,FALSE)),"TBD",VLOOKUP(LEFT($A781,3),'6. EMS-Omnia mapping'!$A$5:$E$142,5,FALSE))</f>
        <v>TBD</v>
      </c>
      <c r="K781" s="7"/>
      <c r="L781" s="68"/>
    </row>
    <row r="782" spans="1:12">
      <c r="A782" s="68"/>
      <c r="B782" s="69"/>
      <c r="C782" s="69"/>
      <c r="D782" s="69"/>
      <c r="E782" s="68"/>
      <c r="F782" s="82"/>
      <c r="G782" s="9" t="str">
        <f>IF(ISNA(VLOOKUP(LEFT(A782,3),'6. EMS-Omnia mapping'!$A$5:$G$142,7,FALSE)),"TBD",VLOOKUP(LEFT(A782,3),'6. EMS-Omnia mapping'!$A$5:$G$142,7,FALSE))</f>
        <v>TBD</v>
      </c>
      <c r="H782" s="35"/>
      <c r="I782" s="35" t="str">
        <f>IF(ISNA(VLOOKUP(LEFT($A782,3),'6. EMS-Omnia mapping'!$A$5:$A$142,3,FALSE)),"TBD",VLOOKUP(LEFT($A782,3),'6. EMS-Omnia mapping'!$A$5:$E$142,3,FALSE))</f>
        <v>TBD</v>
      </c>
      <c r="J782" s="35" t="str">
        <f>IF(ISNA(VLOOKUP(LEFT($A782,3),'6. EMS-Omnia mapping'!$A$5:$A$142,5,FALSE)),"TBD",VLOOKUP(LEFT($A782,3),'6. EMS-Omnia mapping'!$A$5:$E$142,5,FALSE))</f>
        <v>TBD</v>
      </c>
      <c r="K782" s="7"/>
      <c r="L782" s="68"/>
    </row>
    <row r="783" spans="1:12">
      <c r="A783" s="68"/>
      <c r="B783" s="69"/>
      <c r="C783" s="69"/>
      <c r="D783" s="69"/>
      <c r="E783" s="68"/>
      <c r="F783" s="82"/>
      <c r="G783" s="9" t="str">
        <f>IF(ISNA(VLOOKUP(LEFT(A783,3),'6. EMS-Omnia mapping'!$A$5:$G$142,7,FALSE)),"TBD",VLOOKUP(LEFT(A783,3),'6. EMS-Omnia mapping'!$A$5:$G$142,7,FALSE))</f>
        <v>TBD</v>
      </c>
      <c r="H783" s="35"/>
      <c r="I783" s="35" t="str">
        <f>IF(ISNA(VLOOKUP(LEFT($A783,3),'6. EMS-Omnia mapping'!$A$5:$A$142,3,FALSE)),"TBD",VLOOKUP(LEFT($A783,3),'6. EMS-Omnia mapping'!$A$5:$E$142,3,FALSE))</f>
        <v>TBD</v>
      </c>
      <c r="J783" s="35" t="str">
        <f>IF(ISNA(VLOOKUP(LEFT($A783,3),'6. EMS-Omnia mapping'!$A$5:$A$142,5,FALSE)),"TBD",VLOOKUP(LEFT($A783,3),'6. EMS-Omnia mapping'!$A$5:$E$142,5,FALSE))</f>
        <v>TBD</v>
      </c>
      <c r="K783" s="7"/>
      <c r="L783" s="68"/>
    </row>
    <row r="784" spans="1:12">
      <c r="A784" s="68"/>
      <c r="B784" s="69"/>
      <c r="C784" s="69"/>
      <c r="D784" s="69"/>
      <c r="E784" s="68"/>
      <c r="F784" s="82"/>
      <c r="G784" s="9" t="str">
        <f>IF(ISNA(VLOOKUP(LEFT(A784,3),'6. EMS-Omnia mapping'!$A$5:$G$142,7,FALSE)),"TBD",VLOOKUP(LEFT(A784,3),'6. EMS-Omnia mapping'!$A$5:$G$142,7,FALSE))</f>
        <v>TBD</v>
      </c>
      <c r="H784" s="35"/>
      <c r="I784" s="35" t="str">
        <f>IF(ISNA(VLOOKUP(LEFT($A784,3),'6. EMS-Omnia mapping'!$A$5:$A$142,3,FALSE)),"TBD",VLOOKUP(LEFT($A784,3),'6. EMS-Omnia mapping'!$A$5:$E$142,3,FALSE))</f>
        <v>TBD</v>
      </c>
      <c r="J784" s="35" t="str">
        <f>IF(ISNA(VLOOKUP(LEFT($A784,3),'6. EMS-Omnia mapping'!$A$5:$A$142,5,FALSE)),"TBD",VLOOKUP(LEFT($A784,3),'6. EMS-Omnia mapping'!$A$5:$E$142,5,FALSE))</f>
        <v>TBD</v>
      </c>
      <c r="K784" s="7"/>
      <c r="L784" s="68"/>
    </row>
    <row r="785" spans="1:12">
      <c r="A785" s="68"/>
      <c r="B785" s="69"/>
      <c r="C785" s="69"/>
      <c r="D785" s="69"/>
      <c r="E785" s="68"/>
      <c r="F785" s="82"/>
      <c r="G785" s="9" t="str">
        <f>IF(ISNA(VLOOKUP(LEFT(A785,3),'6. EMS-Omnia mapping'!$A$5:$G$142,7,FALSE)),"TBD",VLOOKUP(LEFT(A785,3),'6. EMS-Omnia mapping'!$A$5:$G$142,7,FALSE))</f>
        <v>TBD</v>
      </c>
      <c r="H785" s="35"/>
      <c r="I785" s="35" t="str">
        <f>IF(ISNA(VLOOKUP(LEFT($A785,3),'6. EMS-Omnia mapping'!$A$5:$A$142,3,FALSE)),"TBD",VLOOKUP(LEFT($A785,3),'6. EMS-Omnia mapping'!$A$5:$E$142,3,FALSE))</f>
        <v>TBD</v>
      </c>
      <c r="J785" s="35" t="str">
        <f>IF(ISNA(VLOOKUP(LEFT($A785,3),'6. EMS-Omnia mapping'!$A$5:$A$142,5,FALSE)),"TBD",VLOOKUP(LEFT($A785,3),'6. EMS-Omnia mapping'!$A$5:$E$142,5,FALSE))</f>
        <v>TBD</v>
      </c>
      <c r="K785" s="7"/>
      <c r="L785" s="68"/>
    </row>
    <row r="786" spans="1:12">
      <c r="A786" s="68"/>
      <c r="B786" s="69"/>
      <c r="C786" s="69"/>
      <c r="D786" s="69"/>
      <c r="E786" s="68"/>
      <c r="F786" s="82"/>
      <c r="G786" s="9" t="str">
        <f>IF(ISNA(VLOOKUP(LEFT(A786,3),'6. EMS-Omnia mapping'!$A$5:$G$142,7,FALSE)),"TBD",VLOOKUP(LEFT(A786,3),'6. EMS-Omnia mapping'!$A$5:$G$142,7,FALSE))</f>
        <v>TBD</v>
      </c>
      <c r="H786" s="35"/>
      <c r="I786" s="35" t="str">
        <f>IF(ISNA(VLOOKUP(LEFT($A786,3),'6. EMS-Omnia mapping'!$A$5:$A$142,3,FALSE)),"TBD",VLOOKUP(LEFT($A786,3),'6. EMS-Omnia mapping'!$A$5:$E$142,3,FALSE))</f>
        <v>TBD</v>
      </c>
      <c r="J786" s="35" t="str">
        <f>IF(ISNA(VLOOKUP(LEFT($A786,3),'6. EMS-Omnia mapping'!$A$5:$A$142,5,FALSE)),"TBD",VLOOKUP(LEFT($A786,3),'6. EMS-Omnia mapping'!$A$5:$E$142,5,FALSE))</f>
        <v>TBD</v>
      </c>
      <c r="K786" s="7"/>
      <c r="L786" s="68"/>
    </row>
    <row r="787" spans="1:12">
      <c r="A787" s="68"/>
      <c r="B787" s="69"/>
      <c r="C787" s="69"/>
      <c r="D787" s="69"/>
      <c r="E787" s="68"/>
      <c r="F787" s="82"/>
      <c r="G787" s="9" t="str">
        <f>IF(ISNA(VLOOKUP(LEFT(A787,3),'6. EMS-Omnia mapping'!$A$5:$G$142,7,FALSE)),"TBD",VLOOKUP(LEFT(A787,3),'6. EMS-Omnia mapping'!$A$5:$G$142,7,FALSE))</f>
        <v>TBD</v>
      </c>
      <c r="H787" s="35"/>
      <c r="I787" s="35" t="str">
        <f>IF(ISNA(VLOOKUP(LEFT($A787,3),'6. EMS-Omnia mapping'!$A$5:$A$142,3,FALSE)),"TBD",VLOOKUP(LEFT($A787,3),'6. EMS-Omnia mapping'!$A$5:$E$142,3,FALSE))</f>
        <v>TBD</v>
      </c>
      <c r="J787" s="35" t="str">
        <f>IF(ISNA(VLOOKUP(LEFT($A787,3),'6. EMS-Omnia mapping'!$A$5:$A$142,5,FALSE)),"TBD",VLOOKUP(LEFT($A787,3),'6. EMS-Omnia mapping'!$A$5:$E$142,5,FALSE))</f>
        <v>TBD</v>
      </c>
      <c r="K787" s="7"/>
      <c r="L787" s="68"/>
    </row>
    <row r="788" spans="1:12">
      <c r="A788" s="68"/>
      <c r="B788" s="69"/>
      <c r="C788" s="69"/>
      <c r="D788" s="69"/>
      <c r="E788" s="68"/>
      <c r="F788" s="82"/>
      <c r="G788" s="9" t="str">
        <f>IF(ISNA(VLOOKUP(LEFT(A788,3),'6. EMS-Omnia mapping'!$A$5:$G$142,7,FALSE)),"TBD",VLOOKUP(LEFT(A788,3),'6. EMS-Omnia mapping'!$A$5:$G$142,7,FALSE))</f>
        <v>TBD</v>
      </c>
      <c r="H788" s="35"/>
      <c r="I788" s="35" t="str">
        <f>IF(ISNA(VLOOKUP(LEFT($A788,3),'6. EMS-Omnia mapping'!$A$5:$A$142,3,FALSE)),"TBD",VLOOKUP(LEFT($A788,3),'6. EMS-Omnia mapping'!$A$5:$E$142,3,FALSE))</f>
        <v>TBD</v>
      </c>
      <c r="J788" s="35" t="str">
        <f>IF(ISNA(VLOOKUP(LEFT($A788,3),'6. EMS-Omnia mapping'!$A$5:$A$142,5,FALSE)),"TBD",VLOOKUP(LEFT($A788,3),'6. EMS-Omnia mapping'!$A$5:$E$142,5,FALSE))</f>
        <v>TBD</v>
      </c>
      <c r="K788" s="7"/>
      <c r="L788" s="68"/>
    </row>
    <row r="789" spans="1:12">
      <c r="A789" s="68"/>
      <c r="B789" s="69"/>
      <c r="C789" s="69"/>
      <c r="D789" s="69"/>
      <c r="E789" s="68"/>
      <c r="F789" s="82"/>
      <c r="G789" s="9" t="str">
        <f>IF(ISNA(VLOOKUP(LEFT(A789,3),'6. EMS-Omnia mapping'!$A$5:$G$142,7,FALSE)),"TBD",VLOOKUP(LEFT(A789,3),'6. EMS-Omnia mapping'!$A$5:$G$142,7,FALSE))</f>
        <v>TBD</v>
      </c>
      <c r="H789" s="35"/>
      <c r="I789" s="35" t="str">
        <f>IF(ISNA(VLOOKUP(LEFT($A789,3),'6. EMS-Omnia mapping'!$A$5:$A$142,3,FALSE)),"TBD",VLOOKUP(LEFT($A789,3),'6. EMS-Omnia mapping'!$A$5:$E$142,3,FALSE))</f>
        <v>TBD</v>
      </c>
      <c r="J789" s="35" t="str">
        <f>IF(ISNA(VLOOKUP(LEFT($A789,3),'6. EMS-Omnia mapping'!$A$5:$A$142,5,FALSE)),"TBD",VLOOKUP(LEFT($A789,3),'6. EMS-Omnia mapping'!$A$5:$E$142,5,FALSE))</f>
        <v>TBD</v>
      </c>
      <c r="K789" s="7"/>
      <c r="L789" s="68"/>
    </row>
    <row r="790" spans="1:12">
      <c r="A790" s="68"/>
      <c r="B790" s="69"/>
      <c r="C790" s="69"/>
      <c r="D790" s="69"/>
      <c r="E790" s="68"/>
      <c r="F790" s="82"/>
      <c r="G790" s="9" t="str">
        <f>IF(ISNA(VLOOKUP(LEFT(A790,3),'6. EMS-Omnia mapping'!$A$5:$G$142,7,FALSE)),"TBD",VLOOKUP(LEFT(A790,3),'6. EMS-Omnia mapping'!$A$5:$G$142,7,FALSE))</f>
        <v>TBD</v>
      </c>
      <c r="H790" s="35"/>
      <c r="I790" s="35" t="str">
        <f>IF(ISNA(VLOOKUP(LEFT($A790,3),'6. EMS-Omnia mapping'!$A$5:$A$142,3,FALSE)),"TBD",VLOOKUP(LEFT($A790,3),'6. EMS-Omnia mapping'!$A$5:$E$142,3,FALSE))</f>
        <v>TBD</v>
      </c>
      <c r="J790" s="35" t="str">
        <f>IF(ISNA(VLOOKUP(LEFT($A790,3),'6. EMS-Omnia mapping'!$A$5:$A$142,5,FALSE)),"TBD",VLOOKUP(LEFT($A790,3),'6. EMS-Omnia mapping'!$A$5:$E$142,5,FALSE))</f>
        <v>TBD</v>
      </c>
      <c r="K790" s="7"/>
      <c r="L790" s="68"/>
    </row>
    <row r="791" spans="1:12">
      <c r="A791" s="68"/>
      <c r="B791" s="69"/>
      <c r="C791" s="69"/>
      <c r="D791" s="69"/>
      <c r="E791" s="68"/>
      <c r="F791" s="82"/>
      <c r="G791" s="9" t="str">
        <f>IF(ISNA(VLOOKUP(LEFT(A791,3),'6. EMS-Omnia mapping'!$A$5:$G$142,7,FALSE)),"TBD",VLOOKUP(LEFT(A791,3),'6. EMS-Omnia mapping'!$A$5:$G$142,7,FALSE))</f>
        <v>TBD</v>
      </c>
      <c r="H791" s="35"/>
      <c r="I791" s="35" t="str">
        <f>IF(ISNA(VLOOKUP(LEFT($A791,3),'6. EMS-Omnia mapping'!$A$5:$A$142,3,FALSE)),"TBD",VLOOKUP(LEFT($A791,3),'6. EMS-Omnia mapping'!$A$5:$E$142,3,FALSE))</f>
        <v>TBD</v>
      </c>
      <c r="J791" s="35" t="str">
        <f>IF(ISNA(VLOOKUP(LEFT($A791,3),'6. EMS-Omnia mapping'!$A$5:$A$142,5,FALSE)),"TBD",VLOOKUP(LEFT($A791,3),'6. EMS-Omnia mapping'!$A$5:$E$142,5,FALSE))</f>
        <v>TBD</v>
      </c>
      <c r="K791" s="7"/>
      <c r="L791" s="68"/>
    </row>
    <row r="792" spans="1:12">
      <c r="A792" s="68"/>
      <c r="B792" s="69"/>
      <c r="C792" s="69"/>
      <c r="D792" s="69"/>
      <c r="E792" s="68"/>
      <c r="F792" s="82"/>
      <c r="G792" s="9" t="str">
        <f>IF(ISNA(VLOOKUP(LEFT(A792,3),'6. EMS-Omnia mapping'!$A$5:$G$142,7,FALSE)),"TBD",VLOOKUP(LEFT(A792,3),'6. EMS-Omnia mapping'!$A$5:$G$142,7,FALSE))</f>
        <v>TBD</v>
      </c>
      <c r="H792" s="35"/>
      <c r="I792" s="35" t="str">
        <f>IF(ISNA(VLOOKUP(LEFT($A792,3),'6. EMS-Omnia mapping'!$A$5:$A$142,3,FALSE)),"TBD",VLOOKUP(LEFT($A792,3),'6. EMS-Omnia mapping'!$A$5:$E$142,3,FALSE))</f>
        <v>TBD</v>
      </c>
      <c r="J792" s="35" t="str">
        <f>IF(ISNA(VLOOKUP(LEFT($A792,3),'6. EMS-Omnia mapping'!$A$5:$A$142,5,FALSE)),"TBD",VLOOKUP(LEFT($A792,3),'6. EMS-Omnia mapping'!$A$5:$E$142,5,FALSE))</f>
        <v>TBD</v>
      </c>
      <c r="K792" s="7"/>
      <c r="L792" s="68"/>
    </row>
    <row r="793" spans="1:12">
      <c r="A793" s="68"/>
      <c r="B793" s="69"/>
      <c r="C793" s="69"/>
      <c r="D793" s="69"/>
      <c r="E793" s="68"/>
      <c r="F793" s="82"/>
      <c r="G793" s="9" t="str">
        <f>IF(ISNA(VLOOKUP(LEFT(A793,3),'6. EMS-Omnia mapping'!$A$5:$G$142,7,FALSE)),"TBD",VLOOKUP(LEFT(A793,3),'6. EMS-Omnia mapping'!$A$5:$G$142,7,FALSE))</f>
        <v>TBD</v>
      </c>
      <c r="H793" s="35"/>
      <c r="I793" s="35" t="str">
        <f>IF(ISNA(VLOOKUP(LEFT($A793,3),'6. EMS-Omnia mapping'!$A$5:$A$142,3,FALSE)),"TBD",VLOOKUP(LEFT($A793,3),'6. EMS-Omnia mapping'!$A$5:$E$142,3,FALSE))</f>
        <v>TBD</v>
      </c>
      <c r="J793" s="35" t="str">
        <f>IF(ISNA(VLOOKUP(LEFT($A793,3),'6. EMS-Omnia mapping'!$A$5:$A$142,5,FALSE)),"TBD",VLOOKUP(LEFT($A793,3),'6. EMS-Omnia mapping'!$A$5:$E$142,5,FALSE))</f>
        <v>TBD</v>
      </c>
      <c r="K793" s="7"/>
      <c r="L793" s="68"/>
    </row>
    <row r="794" spans="1:12">
      <c r="A794" s="68"/>
      <c r="B794" s="69"/>
      <c r="C794" s="69"/>
      <c r="D794" s="69"/>
      <c r="E794" s="68"/>
      <c r="F794" s="82"/>
      <c r="G794" s="9" t="str">
        <f>IF(ISNA(VLOOKUP(LEFT(A794,3),'6. EMS-Omnia mapping'!$A$5:$G$142,7,FALSE)),"TBD",VLOOKUP(LEFT(A794,3),'6. EMS-Omnia mapping'!$A$5:$G$142,7,FALSE))</f>
        <v>TBD</v>
      </c>
      <c r="H794" s="35"/>
      <c r="I794" s="35" t="str">
        <f>IF(ISNA(VLOOKUP(LEFT($A794,3),'6. EMS-Omnia mapping'!$A$5:$A$142,3,FALSE)),"TBD",VLOOKUP(LEFT($A794,3),'6. EMS-Omnia mapping'!$A$5:$E$142,3,FALSE))</f>
        <v>TBD</v>
      </c>
      <c r="J794" s="35" t="str">
        <f>IF(ISNA(VLOOKUP(LEFT($A794,3),'6. EMS-Omnia mapping'!$A$5:$A$142,5,FALSE)),"TBD",VLOOKUP(LEFT($A794,3),'6. EMS-Omnia mapping'!$A$5:$E$142,5,FALSE))</f>
        <v>TBD</v>
      </c>
      <c r="K794" s="7"/>
      <c r="L794" s="68"/>
    </row>
    <row r="795" spans="1:12">
      <c r="A795" s="68"/>
      <c r="B795" s="69"/>
      <c r="C795" s="69"/>
      <c r="D795" s="69"/>
      <c r="E795" s="68"/>
      <c r="F795" s="82"/>
      <c r="G795" s="9" t="str">
        <f>IF(ISNA(VLOOKUP(LEFT(A795,3),'6. EMS-Omnia mapping'!$A$5:$G$142,7,FALSE)),"TBD",VLOOKUP(LEFT(A795,3),'6. EMS-Omnia mapping'!$A$5:$G$142,7,FALSE))</f>
        <v>TBD</v>
      </c>
      <c r="H795" s="35"/>
      <c r="I795" s="35" t="str">
        <f>IF(ISNA(VLOOKUP(LEFT($A795,3),'6. EMS-Omnia mapping'!$A$5:$A$142,3,FALSE)),"TBD",VLOOKUP(LEFT($A795,3),'6. EMS-Omnia mapping'!$A$5:$E$142,3,FALSE))</f>
        <v>TBD</v>
      </c>
      <c r="J795" s="35" t="str">
        <f>IF(ISNA(VLOOKUP(LEFT($A795,3),'6. EMS-Omnia mapping'!$A$5:$A$142,5,FALSE)),"TBD",VLOOKUP(LEFT($A795,3),'6. EMS-Omnia mapping'!$A$5:$E$142,5,FALSE))</f>
        <v>TBD</v>
      </c>
      <c r="K795" s="7"/>
      <c r="L795" s="68"/>
    </row>
    <row r="796" spans="1:12">
      <c r="A796" s="68"/>
      <c r="B796" s="69"/>
      <c r="C796" s="69"/>
      <c r="D796" s="69"/>
      <c r="E796" s="68"/>
      <c r="F796" s="82"/>
      <c r="G796" s="9" t="str">
        <f>IF(ISNA(VLOOKUP(LEFT(A796,3),'6. EMS-Omnia mapping'!$A$5:$G$142,7,FALSE)),"TBD",VLOOKUP(LEFT(A796,3),'6. EMS-Omnia mapping'!$A$5:$G$142,7,FALSE))</f>
        <v>TBD</v>
      </c>
      <c r="H796" s="35"/>
      <c r="I796" s="35" t="str">
        <f>IF(ISNA(VLOOKUP(LEFT($A796,3),'6. EMS-Omnia mapping'!$A$5:$A$142,3,FALSE)),"TBD",VLOOKUP(LEFT($A796,3),'6. EMS-Omnia mapping'!$A$5:$E$142,3,FALSE))</f>
        <v>TBD</v>
      </c>
      <c r="J796" s="35" t="str">
        <f>IF(ISNA(VLOOKUP(LEFT($A796,3),'6. EMS-Omnia mapping'!$A$5:$A$142,5,FALSE)),"TBD",VLOOKUP(LEFT($A796,3),'6. EMS-Omnia mapping'!$A$5:$E$142,5,FALSE))</f>
        <v>TBD</v>
      </c>
      <c r="K796" s="7"/>
      <c r="L796" s="68"/>
    </row>
    <row r="797" spans="1:12">
      <c r="A797" s="68"/>
      <c r="B797" s="69"/>
      <c r="C797" s="69"/>
      <c r="D797" s="69"/>
      <c r="E797" s="68"/>
      <c r="F797" s="82"/>
      <c r="G797" s="9" t="str">
        <f>IF(ISNA(VLOOKUP(LEFT(A797,3),'6. EMS-Omnia mapping'!$A$5:$G$142,7,FALSE)),"TBD",VLOOKUP(LEFT(A797,3),'6. EMS-Omnia mapping'!$A$5:$G$142,7,FALSE))</f>
        <v>TBD</v>
      </c>
      <c r="H797" s="35"/>
      <c r="I797" s="35" t="str">
        <f>IF(ISNA(VLOOKUP(LEFT($A797,3),'6. EMS-Omnia mapping'!$A$5:$A$142,3,FALSE)),"TBD",VLOOKUP(LEFT($A797,3),'6. EMS-Omnia mapping'!$A$5:$E$142,3,FALSE))</f>
        <v>TBD</v>
      </c>
      <c r="J797" s="35" t="str">
        <f>IF(ISNA(VLOOKUP(LEFT($A797,3),'6. EMS-Omnia mapping'!$A$5:$A$142,5,FALSE)),"TBD",VLOOKUP(LEFT($A797,3),'6. EMS-Omnia mapping'!$A$5:$E$142,5,FALSE))</f>
        <v>TBD</v>
      </c>
      <c r="K797" s="7"/>
      <c r="L797" s="68"/>
    </row>
    <row r="798" spans="1:12">
      <c r="A798" s="68"/>
      <c r="B798" s="69"/>
      <c r="C798" s="69"/>
      <c r="D798" s="69"/>
      <c r="E798" s="68"/>
      <c r="F798" s="82"/>
      <c r="G798" s="9" t="str">
        <f>IF(ISNA(VLOOKUP(LEFT(A798,3),'6. EMS-Omnia mapping'!$A$5:$G$142,7,FALSE)),"TBD",VLOOKUP(LEFT(A798,3),'6. EMS-Omnia mapping'!$A$5:$G$142,7,FALSE))</f>
        <v>TBD</v>
      </c>
      <c r="H798" s="35"/>
      <c r="I798" s="35" t="str">
        <f>IF(ISNA(VLOOKUP(LEFT($A798,3),'6. EMS-Omnia mapping'!$A$5:$A$142,3,FALSE)),"TBD",VLOOKUP(LEFT($A798,3),'6. EMS-Omnia mapping'!$A$5:$E$142,3,FALSE))</f>
        <v>TBD</v>
      </c>
      <c r="J798" s="35" t="str">
        <f>IF(ISNA(VLOOKUP(LEFT($A798,3),'6. EMS-Omnia mapping'!$A$5:$A$142,5,FALSE)),"TBD",VLOOKUP(LEFT($A798,3),'6. EMS-Omnia mapping'!$A$5:$E$142,5,FALSE))</f>
        <v>TBD</v>
      </c>
      <c r="K798" s="7"/>
      <c r="L798" s="68"/>
    </row>
    <row r="799" spans="1:12">
      <c r="A799" s="68"/>
      <c r="B799" s="69"/>
      <c r="C799" s="69"/>
      <c r="D799" s="69"/>
      <c r="E799" s="68"/>
      <c r="F799" s="82"/>
      <c r="G799" s="9" t="str">
        <f>IF(ISNA(VLOOKUP(LEFT(A799,3),'6. EMS-Omnia mapping'!$A$5:$G$142,7,FALSE)),"TBD",VLOOKUP(LEFT(A799,3),'6. EMS-Omnia mapping'!$A$5:$G$142,7,FALSE))</f>
        <v>TBD</v>
      </c>
      <c r="H799" s="35"/>
      <c r="I799" s="35" t="str">
        <f>IF(ISNA(VLOOKUP(LEFT($A799,3),'6. EMS-Omnia mapping'!$A$5:$A$142,3,FALSE)),"TBD",VLOOKUP(LEFT($A799,3),'6. EMS-Omnia mapping'!$A$5:$E$142,3,FALSE))</f>
        <v>TBD</v>
      </c>
      <c r="J799" s="35" t="str">
        <f>IF(ISNA(VLOOKUP(LEFT($A799,3),'6. EMS-Omnia mapping'!$A$5:$A$142,5,FALSE)),"TBD",VLOOKUP(LEFT($A799,3),'6. EMS-Omnia mapping'!$A$5:$E$142,5,FALSE))</f>
        <v>TBD</v>
      </c>
      <c r="K799" s="7"/>
      <c r="L799" s="68"/>
    </row>
    <row r="800" spans="1:12">
      <c r="A800" s="68"/>
      <c r="B800" s="69"/>
      <c r="C800" s="69"/>
      <c r="D800" s="69"/>
      <c r="E800" s="68"/>
      <c r="F800" s="82"/>
      <c r="G800" s="9" t="str">
        <f>IF(ISNA(VLOOKUP(LEFT(A800,3),'6. EMS-Omnia mapping'!$A$5:$G$142,7,FALSE)),"TBD",VLOOKUP(LEFT(A800,3),'6. EMS-Omnia mapping'!$A$5:$G$142,7,FALSE))</f>
        <v>TBD</v>
      </c>
      <c r="H800" s="35"/>
      <c r="I800" s="35" t="str">
        <f>IF(ISNA(VLOOKUP(LEFT($A800,3),'6. EMS-Omnia mapping'!$A$5:$A$142,3,FALSE)),"TBD",VLOOKUP(LEFT($A800,3),'6. EMS-Omnia mapping'!$A$5:$E$142,3,FALSE))</f>
        <v>TBD</v>
      </c>
      <c r="J800" s="35" t="str">
        <f>IF(ISNA(VLOOKUP(LEFT($A800,3),'6. EMS-Omnia mapping'!$A$5:$A$142,5,FALSE)),"TBD",VLOOKUP(LEFT($A800,3),'6. EMS-Omnia mapping'!$A$5:$E$142,5,FALSE))</f>
        <v>TBD</v>
      </c>
      <c r="K800" s="7"/>
      <c r="L800" s="68"/>
    </row>
    <row r="801" spans="1:12">
      <c r="A801" s="68"/>
      <c r="B801" s="69"/>
      <c r="C801" s="69"/>
      <c r="D801" s="69"/>
      <c r="E801" s="68"/>
      <c r="F801" s="82"/>
      <c r="G801" s="9" t="str">
        <f>IF(ISNA(VLOOKUP(LEFT(A801,3),'6. EMS-Omnia mapping'!$A$5:$G$142,7,FALSE)),"TBD",VLOOKUP(LEFT(A801,3),'6. EMS-Omnia mapping'!$A$5:$G$142,7,FALSE))</f>
        <v>TBD</v>
      </c>
      <c r="H801" s="35"/>
      <c r="I801" s="35" t="str">
        <f>IF(ISNA(VLOOKUP(LEFT($A801,3),'6. EMS-Omnia mapping'!$A$5:$A$142,3,FALSE)),"TBD",VLOOKUP(LEFT($A801,3),'6. EMS-Omnia mapping'!$A$5:$E$142,3,FALSE))</f>
        <v>TBD</v>
      </c>
      <c r="J801" s="35" t="str">
        <f>IF(ISNA(VLOOKUP(LEFT($A801,3),'6. EMS-Omnia mapping'!$A$5:$A$142,5,FALSE)),"TBD",VLOOKUP(LEFT($A801,3),'6. EMS-Omnia mapping'!$A$5:$E$142,5,FALSE))</f>
        <v>TBD</v>
      </c>
      <c r="K801" s="7"/>
      <c r="L801" s="68"/>
    </row>
    <row r="802" spans="1:12">
      <c r="A802" s="68"/>
      <c r="B802" s="69"/>
      <c r="C802" s="69"/>
      <c r="D802" s="69"/>
      <c r="E802" s="68"/>
      <c r="F802" s="82"/>
      <c r="G802" s="9" t="str">
        <f>IF(ISNA(VLOOKUP(LEFT(A802,3),'6. EMS-Omnia mapping'!$A$5:$G$142,7,FALSE)),"TBD",VLOOKUP(LEFT(A802,3),'6. EMS-Omnia mapping'!$A$5:$G$142,7,FALSE))</f>
        <v>TBD</v>
      </c>
      <c r="H802" s="35"/>
      <c r="I802" s="35" t="str">
        <f>IF(ISNA(VLOOKUP(LEFT($A802,3),'6. EMS-Omnia mapping'!$A$5:$A$142,3,FALSE)),"TBD",VLOOKUP(LEFT($A802,3),'6. EMS-Omnia mapping'!$A$5:$E$142,3,FALSE))</f>
        <v>TBD</v>
      </c>
      <c r="J802" s="35" t="str">
        <f>IF(ISNA(VLOOKUP(LEFT($A802,3),'6. EMS-Omnia mapping'!$A$5:$A$142,5,FALSE)),"TBD",VLOOKUP(LEFT($A802,3),'6. EMS-Omnia mapping'!$A$5:$E$142,5,FALSE))</f>
        <v>TBD</v>
      </c>
      <c r="K802" s="7"/>
      <c r="L802" s="68"/>
    </row>
    <row r="803" spans="1:12">
      <c r="A803" s="68"/>
      <c r="B803" s="69"/>
      <c r="C803" s="69"/>
      <c r="D803" s="69"/>
      <c r="E803" s="68"/>
      <c r="F803" s="82"/>
      <c r="G803" s="9" t="str">
        <f>IF(ISNA(VLOOKUP(LEFT(A803,3),'6. EMS-Omnia mapping'!$A$5:$G$142,7,FALSE)),"TBD",VLOOKUP(LEFT(A803,3),'6. EMS-Omnia mapping'!$A$5:$G$142,7,FALSE))</f>
        <v>TBD</v>
      </c>
      <c r="H803" s="35"/>
      <c r="I803" s="35" t="str">
        <f>IF(ISNA(VLOOKUP(LEFT($A803,3),'6. EMS-Omnia mapping'!$A$5:$A$142,3,FALSE)),"TBD",VLOOKUP(LEFT($A803,3),'6. EMS-Omnia mapping'!$A$5:$E$142,3,FALSE))</f>
        <v>TBD</v>
      </c>
      <c r="J803" s="35" t="str">
        <f>IF(ISNA(VLOOKUP(LEFT($A803,3),'6. EMS-Omnia mapping'!$A$5:$A$142,5,FALSE)),"TBD",VLOOKUP(LEFT($A803,3),'6. EMS-Omnia mapping'!$A$5:$E$142,5,FALSE))</f>
        <v>TBD</v>
      </c>
      <c r="K803" s="7"/>
      <c r="L803" s="68"/>
    </row>
    <row r="804" spans="1:12">
      <c r="A804" s="68"/>
      <c r="B804" s="69"/>
      <c r="C804" s="69"/>
      <c r="D804" s="69"/>
      <c r="E804" s="68"/>
      <c r="F804" s="82"/>
      <c r="G804" s="9" t="str">
        <f>IF(ISNA(VLOOKUP(LEFT(A804,3),'6. EMS-Omnia mapping'!$A$5:$G$142,7,FALSE)),"TBD",VLOOKUP(LEFT(A804,3),'6. EMS-Omnia mapping'!$A$5:$G$142,7,FALSE))</f>
        <v>TBD</v>
      </c>
      <c r="H804" s="35"/>
      <c r="I804" s="35" t="str">
        <f>IF(ISNA(VLOOKUP(LEFT($A804,3),'6. EMS-Omnia mapping'!$A$5:$A$142,3,FALSE)),"TBD",VLOOKUP(LEFT($A804,3),'6. EMS-Omnia mapping'!$A$5:$E$142,3,FALSE))</f>
        <v>TBD</v>
      </c>
      <c r="J804" s="35" t="str">
        <f>IF(ISNA(VLOOKUP(LEFT($A804,3),'6. EMS-Omnia mapping'!$A$5:$A$142,5,FALSE)),"TBD",VLOOKUP(LEFT($A804,3),'6. EMS-Omnia mapping'!$A$5:$E$142,5,FALSE))</f>
        <v>TBD</v>
      </c>
      <c r="K804" s="7"/>
      <c r="L804" s="68"/>
    </row>
    <row r="805" spans="1:12">
      <c r="A805" s="68"/>
      <c r="B805" s="69"/>
      <c r="C805" s="69"/>
      <c r="D805" s="69"/>
      <c r="E805" s="68"/>
      <c r="F805" s="82"/>
      <c r="G805" s="9" t="str">
        <f>IF(ISNA(VLOOKUP(LEFT(A805,3),'6. EMS-Omnia mapping'!$A$5:$G$142,7,FALSE)),"TBD",VLOOKUP(LEFT(A805,3),'6. EMS-Omnia mapping'!$A$5:$G$142,7,FALSE))</f>
        <v>TBD</v>
      </c>
      <c r="H805" s="35"/>
      <c r="I805" s="35" t="str">
        <f>IF(ISNA(VLOOKUP(LEFT($A805,3),'6. EMS-Omnia mapping'!$A$5:$A$142,3,FALSE)),"TBD",VLOOKUP(LEFT($A805,3),'6. EMS-Omnia mapping'!$A$5:$E$142,3,FALSE))</f>
        <v>TBD</v>
      </c>
      <c r="J805" s="35" t="str">
        <f>IF(ISNA(VLOOKUP(LEFT($A805,3),'6. EMS-Omnia mapping'!$A$5:$A$142,5,FALSE)),"TBD",VLOOKUP(LEFT($A805,3),'6. EMS-Omnia mapping'!$A$5:$E$142,5,FALSE))</f>
        <v>TBD</v>
      </c>
      <c r="K805" s="7"/>
      <c r="L805" s="68"/>
    </row>
    <row r="806" spans="1:12">
      <c r="A806" s="68"/>
      <c r="B806" s="69"/>
      <c r="C806" s="69"/>
      <c r="D806" s="69"/>
      <c r="E806" s="68"/>
      <c r="F806" s="82"/>
      <c r="G806" s="9" t="str">
        <f>IF(ISNA(VLOOKUP(LEFT(A806,3),'6. EMS-Omnia mapping'!$A$5:$G$142,7,FALSE)),"TBD",VLOOKUP(LEFT(A806,3),'6. EMS-Omnia mapping'!$A$5:$G$142,7,FALSE))</f>
        <v>TBD</v>
      </c>
      <c r="H806" s="35"/>
      <c r="I806" s="35" t="str">
        <f>IF(ISNA(VLOOKUP(LEFT($A806,3),'6. EMS-Omnia mapping'!$A$5:$A$142,3,FALSE)),"TBD",VLOOKUP(LEFT($A806,3),'6. EMS-Omnia mapping'!$A$5:$E$142,3,FALSE))</f>
        <v>TBD</v>
      </c>
      <c r="J806" s="35" t="str">
        <f>IF(ISNA(VLOOKUP(LEFT($A806,3),'6. EMS-Omnia mapping'!$A$5:$A$142,5,FALSE)),"TBD",VLOOKUP(LEFT($A806,3),'6. EMS-Omnia mapping'!$A$5:$E$142,5,FALSE))</f>
        <v>TBD</v>
      </c>
      <c r="K806" s="7"/>
      <c r="L806" s="68"/>
    </row>
    <row r="807" spans="1:12">
      <c r="A807" s="68"/>
      <c r="B807" s="69"/>
      <c r="C807" s="69"/>
      <c r="D807" s="69"/>
      <c r="E807" s="68"/>
      <c r="F807" s="82"/>
      <c r="G807" s="9" t="str">
        <f>IF(ISNA(VLOOKUP(LEFT(A807,3),'6. EMS-Omnia mapping'!$A$5:$G$142,7,FALSE)),"TBD",VLOOKUP(LEFT(A807,3),'6. EMS-Omnia mapping'!$A$5:$G$142,7,FALSE))</f>
        <v>TBD</v>
      </c>
      <c r="H807" s="35"/>
      <c r="I807" s="35" t="str">
        <f>IF(ISNA(VLOOKUP(LEFT($A807,3),'6. EMS-Omnia mapping'!$A$5:$A$142,3,FALSE)),"TBD",VLOOKUP(LEFT($A807,3),'6. EMS-Omnia mapping'!$A$5:$E$142,3,FALSE))</f>
        <v>TBD</v>
      </c>
      <c r="J807" s="35" t="str">
        <f>IF(ISNA(VLOOKUP(LEFT($A807,3),'6. EMS-Omnia mapping'!$A$5:$A$142,5,FALSE)),"TBD",VLOOKUP(LEFT($A807,3),'6. EMS-Omnia mapping'!$A$5:$E$142,5,FALSE))</f>
        <v>TBD</v>
      </c>
      <c r="K807" s="7"/>
      <c r="L807" s="68"/>
    </row>
    <row r="808" spans="1:12">
      <c r="A808" s="68"/>
      <c r="B808" s="69"/>
      <c r="C808" s="69"/>
      <c r="D808" s="69"/>
      <c r="E808" s="68"/>
      <c r="F808" s="82"/>
      <c r="G808" s="9" t="str">
        <f>IF(ISNA(VLOOKUP(LEFT(A808,3),'6. EMS-Omnia mapping'!$A$5:$G$142,7,FALSE)),"TBD",VLOOKUP(LEFT(A808,3),'6. EMS-Omnia mapping'!$A$5:$G$142,7,FALSE))</f>
        <v>TBD</v>
      </c>
      <c r="H808" s="35"/>
      <c r="I808" s="35" t="str">
        <f>IF(ISNA(VLOOKUP(LEFT($A808,3),'6. EMS-Omnia mapping'!$A$5:$A$142,3,FALSE)),"TBD",VLOOKUP(LEFT($A808,3),'6. EMS-Omnia mapping'!$A$5:$E$142,3,FALSE))</f>
        <v>TBD</v>
      </c>
      <c r="J808" s="35" t="str">
        <f>IF(ISNA(VLOOKUP(LEFT($A808,3),'6. EMS-Omnia mapping'!$A$5:$A$142,5,FALSE)),"TBD",VLOOKUP(LEFT($A808,3),'6. EMS-Omnia mapping'!$A$5:$E$142,5,FALSE))</f>
        <v>TBD</v>
      </c>
      <c r="K808" s="7"/>
      <c r="L808" s="68"/>
    </row>
    <row r="809" spans="1:12">
      <c r="A809" s="68"/>
      <c r="B809" s="69"/>
      <c r="C809" s="69"/>
      <c r="D809" s="69"/>
      <c r="E809" s="68"/>
      <c r="F809" s="82"/>
      <c r="G809" s="9" t="str">
        <f>IF(ISNA(VLOOKUP(LEFT(A809,3),'6. EMS-Omnia mapping'!$A$5:$G$142,7,FALSE)),"TBD",VLOOKUP(LEFT(A809,3),'6. EMS-Omnia mapping'!$A$5:$G$142,7,FALSE))</f>
        <v>TBD</v>
      </c>
      <c r="H809" s="35"/>
      <c r="I809" s="35" t="str">
        <f>IF(ISNA(VLOOKUP(LEFT($A809,3),'6. EMS-Omnia mapping'!$A$5:$A$142,3,FALSE)),"TBD",VLOOKUP(LEFT($A809,3),'6. EMS-Omnia mapping'!$A$5:$E$142,3,FALSE))</f>
        <v>TBD</v>
      </c>
      <c r="J809" s="35" t="str">
        <f>IF(ISNA(VLOOKUP(LEFT($A809,3),'6. EMS-Omnia mapping'!$A$5:$A$142,5,FALSE)),"TBD",VLOOKUP(LEFT($A809,3),'6. EMS-Omnia mapping'!$A$5:$E$142,5,FALSE))</f>
        <v>TBD</v>
      </c>
      <c r="K809" s="7"/>
      <c r="L809" s="68"/>
    </row>
    <row r="810" spans="1:12">
      <c r="A810" s="68"/>
      <c r="B810" s="69"/>
      <c r="C810" s="69"/>
      <c r="D810" s="69"/>
      <c r="E810" s="68"/>
      <c r="F810" s="82"/>
      <c r="G810" s="9" t="str">
        <f>IF(ISNA(VLOOKUP(LEFT(A810,3),'6. EMS-Omnia mapping'!$A$5:$G$142,7,FALSE)),"TBD",VLOOKUP(LEFT(A810,3),'6. EMS-Omnia mapping'!$A$5:$G$142,7,FALSE))</f>
        <v>TBD</v>
      </c>
      <c r="H810" s="35"/>
      <c r="I810" s="35" t="str">
        <f>IF(ISNA(VLOOKUP(LEFT($A810,3),'6. EMS-Omnia mapping'!$A$5:$A$142,3,FALSE)),"TBD",VLOOKUP(LEFT($A810,3),'6. EMS-Omnia mapping'!$A$5:$E$142,3,FALSE))</f>
        <v>TBD</v>
      </c>
      <c r="J810" s="35" t="str">
        <f>IF(ISNA(VLOOKUP(LEFT($A810,3),'6. EMS-Omnia mapping'!$A$5:$A$142,5,FALSE)),"TBD",VLOOKUP(LEFT($A810,3),'6. EMS-Omnia mapping'!$A$5:$E$142,5,FALSE))</f>
        <v>TBD</v>
      </c>
      <c r="K810" s="7"/>
      <c r="L810" s="68"/>
    </row>
    <row r="811" spans="1:12">
      <c r="A811" s="68"/>
      <c r="B811" s="69"/>
      <c r="C811" s="69"/>
      <c r="D811" s="69"/>
      <c r="E811" s="68"/>
      <c r="F811" s="82"/>
      <c r="G811" s="9" t="str">
        <f>IF(ISNA(VLOOKUP(LEFT(A811,3),'6. EMS-Omnia mapping'!$A$5:$G$142,7,FALSE)),"TBD",VLOOKUP(LEFT(A811,3),'6. EMS-Omnia mapping'!$A$5:$G$142,7,FALSE))</f>
        <v>TBD</v>
      </c>
      <c r="H811" s="35"/>
      <c r="I811" s="35" t="str">
        <f>IF(ISNA(VLOOKUP(LEFT($A811,3),'6. EMS-Omnia mapping'!$A$5:$A$142,3,FALSE)),"TBD",VLOOKUP(LEFT($A811,3),'6. EMS-Omnia mapping'!$A$5:$E$142,3,FALSE))</f>
        <v>TBD</v>
      </c>
      <c r="J811" s="35" t="str">
        <f>IF(ISNA(VLOOKUP(LEFT($A811,3),'6. EMS-Omnia mapping'!$A$5:$A$142,5,FALSE)),"TBD",VLOOKUP(LEFT($A811,3),'6. EMS-Omnia mapping'!$A$5:$E$142,5,FALSE))</f>
        <v>TBD</v>
      </c>
      <c r="K811" s="7"/>
      <c r="L811" s="68"/>
    </row>
    <row r="812" spans="1:12">
      <c r="A812" s="68"/>
      <c r="B812" s="69"/>
      <c r="C812" s="69"/>
      <c r="D812" s="69"/>
      <c r="E812" s="68"/>
      <c r="F812" s="82"/>
      <c r="G812" s="9" t="str">
        <f>IF(ISNA(VLOOKUP(LEFT(A812,3),'6. EMS-Omnia mapping'!$A$5:$G$142,7,FALSE)),"TBD",VLOOKUP(LEFT(A812,3),'6. EMS-Omnia mapping'!$A$5:$G$142,7,FALSE))</f>
        <v>TBD</v>
      </c>
      <c r="H812" s="35"/>
      <c r="I812" s="35" t="str">
        <f>IF(ISNA(VLOOKUP(LEFT($A812,3),'6. EMS-Omnia mapping'!$A$5:$A$142,3,FALSE)),"TBD",VLOOKUP(LEFT($A812,3),'6. EMS-Omnia mapping'!$A$5:$E$142,3,FALSE))</f>
        <v>TBD</v>
      </c>
      <c r="J812" s="35" t="str">
        <f>IF(ISNA(VLOOKUP(LEFT($A812,3),'6. EMS-Omnia mapping'!$A$5:$A$142,5,FALSE)),"TBD",VLOOKUP(LEFT($A812,3),'6. EMS-Omnia mapping'!$A$5:$E$142,5,FALSE))</f>
        <v>TBD</v>
      </c>
      <c r="K812" s="7"/>
      <c r="L812" s="68"/>
    </row>
    <row r="813" spans="1:12">
      <c r="A813" s="68"/>
      <c r="B813" s="69"/>
      <c r="C813" s="69"/>
      <c r="D813" s="69"/>
      <c r="E813" s="68"/>
      <c r="F813" s="82"/>
      <c r="G813" s="9" t="str">
        <f>IF(ISNA(VLOOKUP(LEFT(A813,3),'6. EMS-Omnia mapping'!$A$5:$G$142,7,FALSE)),"TBD",VLOOKUP(LEFT(A813,3),'6. EMS-Omnia mapping'!$A$5:$G$142,7,FALSE))</f>
        <v>TBD</v>
      </c>
      <c r="H813" s="35"/>
      <c r="I813" s="35" t="str">
        <f>IF(ISNA(VLOOKUP(LEFT($A813,3),'6. EMS-Omnia mapping'!$A$5:$A$142,3,FALSE)),"TBD",VLOOKUP(LEFT($A813,3),'6. EMS-Omnia mapping'!$A$5:$E$142,3,FALSE))</f>
        <v>TBD</v>
      </c>
      <c r="J813" s="35" t="str">
        <f>IF(ISNA(VLOOKUP(LEFT($A813,3),'6. EMS-Omnia mapping'!$A$5:$A$142,5,FALSE)),"TBD",VLOOKUP(LEFT($A813,3),'6. EMS-Omnia mapping'!$A$5:$E$142,5,FALSE))</f>
        <v>TBD</v>
      </c>
      <c r="K813" s="7"/>
      <c r="L813" s="68"/>
    </row>
    <row r="814" spans="1:12">
      <c r="A814" s="68"/>
      <c r="B814" s="69"/>
      <c r="C814" s="69"/>
      <c r="D814" s="69"/>
      <c r="E814" s="68"/>
      <c r="F814" s="82"/>
      <c r="G814" s="9" t="str">
        <f>IF(ISNA(VLOOKUP(LEFT(A814,3),'6. EMS-Omnia mapping'!$A$5:$G$142,7,FALSE)),"TBD",VLOOKUP(LEFT(A814,3),'6. EMS-Omnia mapping'!$A$5:$G$142,7,FALSE))</f>
        <v>TBD</v>
      </c>
      <c r="H814" s="35"/>
      <c r="I814" s="35" t="str">
        <f>IF(ISNA(VLOOKUP(LEFT($A814,3),'6. EMS-Omnia mapping'!$A$5:$A$142,3,FALSE)),"TBD",VLOOKUP(LEFT($A814,3),'6. EMS-Omnia mapping'!$A$5:$E$142,3,FALSE))</f>
        <v>TBD</v>
      </c>
      <c r="J814" s="35" t="str">
        <f>IF(ISNA(VLOOKUP(LEFT($A814,3),'6. EMS-Omnia mapping'!$A$5:$A$142,5,FALSE)),"TBD",VLOOKUP(LEFT($A814,3),'6. EMS-Omnia mapping'!$A$5:$E$142,5,FALSE))</f>
        <v>TBD</v>
      </c>
      <c r="K814" s="7"/>
      <c r="L814" s="68"/>
    </row>
    <row r="815" spans="1:12">
      <c r="A815" s="68"/>
      <c r="B815" s="69"/>
      <c r="C815" s="69"/>
      <c r="D815" s="69"/>
      <c r="E815" s="68"/>
      <c r="F815" s="82"/>
      <c r="G815" s="9" t="str">
        <f>IF(ISNA(VLOOKUP(LEFT(A815,3),'6. EMS-Omnia mapping'!$A$5:$G$142,7,FALSE)),"TBD",VLOOKUP(LEFT(A815,3),'6. EMS-Omnia mapping'!$A$5:$G$142,7,FALSE))</f>
        <v>TBD</v>
      </c>
      <c r="H815" s="35"/>
      <c r="I815" s="35" t="str">
        <f>IF(ISNA(VLOOKUP(LEFT($A815,3),'6. EMS-Omnia mapping'!$A$5:$A$142,3,FALSE)),"TBD",VLOOKUP(LEFT($A815,3),'6. EMS-Omnia mapping'!$A$5:$E$142,3,FALSE))</f>
        <v>TBD</v>
      </c>
      <c r="J815" s="35" t="str">
        <f>IF(ISNA(VLOOKUP(LEFT($A815,3),'6. EMS-Omnia mapping'!$A$5:$A$142,5,FALSE)),"TBD",VLOOKUP(LEFT($A815,3),'6. EMS-Omnia mapping'!$A$5:$E$142,5,FALSE))</f>
        <v>TBD</v>
      </c>
      <c r="K815" s="7"/>
      <c r="L815" s="68"/>
    </row>
    <row r="816" spans="1:12">
      <c r="A816" s="68"/>
      <c r="B816" s="69"/>
      <c r="C816" s="69"/>
      <c r="D816" s="69"/>
      <c r="E816" s="68"/>
      <c r="F816" s="82"/>
      <c r="G816" s="9" t="str">
        <f>IF(ISNA(VLOOKUP(LEFT(A816,3),'6. EMS-Omnia mapping'!$A$5:$G$142,7,FALSE)),"TBD",VLOOKUP(LEFT(A816,3),'6. EMS-Omnia mapping'!$A$5:$G$142,7,FALSE))</f>
        <v>TBD</v>
      </c>
      <c r="H816" s="35"/>
      <c r="I816" s="35" t="str">
        <f>IF(ISNA(VLOOKUP(LEFT($A816,3),'6. EMS-Omnia mapping'!$A$5:$A$142,3,FALSE)),"TBD",VLOOKUP(LEFT($A816,3),'6. EMS-Omnia mapping'!$A$5:$E$142,3,FALSE))</f>
        <v>TBD</v>
      </c>
      <c r="J816" s="35" t="str">
        <f>IF(ISNA(VLOOKUP(LEFT($A816,3),'6. EMS-Omnia mapping'!$A$5:$A$142,5,FALSE)),"TBD",VLOOKUP(LEFT($A816,3),'6. EMS-Omnia mapping'!$A$5:$E$142,5,FALSE))</f>
        <v>TBD</v>
      </c>
      <c r="K816" s="7"/>
      <c r="L816" s="68"/>
    </row>
    <row r="817" spans="1:12">
      <c r="A817" s="68"/>
      <c r="B817" s="69"/>
      <c r="C817" s="69"/>
      <c r="D817" s="69"/>
      <c r="E817" s="68"/>
      <c r="F817" s="82"/>
      <c r="G817" s="9" t="str">
        <f>IF(ISNA(VLOOKUP(LEFT(A817,3),'6. EMS-Omnia mapping'!$A$5:$G$142,7,FALSE)),"TBD",VLOOKUP(LEFT(A817,3),'6. EMS-Omnia mapping'!$A$5:$G$142,7,FALSE))</f>
        <v>TBD</v>
      </c>
      <c r="H817" s="35"/>
      <c r="I817" s="35" t="str">
        <f>IF(ISNA(VLOOKUP(LEFT($A817,3),'6. EMS-Omnia mapping'!$A$5:$A$142,3,FALSE)),"TBD",VLOOKUP(LEFT($A817,3),'6. EMS-Omnia mapping'!$A$5:$E$142,3,FALSE))</f>
        <v>TBD</v>
      </c>
      <c r="J817" s="35" t="str">
        <f>IF(ISNA(VLOOKUP(LEFT($A817,3),'6. EMS-Omnia mapping'!$A$5:$A$142,5,FALSE)),"TBD",VLOOKUP(LEFT($A817,3),'6. EMS-Omnia mapping'!$A$5:$E$142,5,FALSE))</f>
        <v>TBD</v>
      </c>
      <c r="K817" s="7"/>
      <c r="L817" s="68"/>
    </row>
    <row r="818" spans="1:12">
      <c r="A818" s="68"/>
      <c r="B818" s="69"/>
      <c r="C818" s="69"/>
      <c r="D818" s="69"/>
      <c r="E818" s="68"/>
      <c r="F818" s="82"/>
      <c r="G818" s="9" t="str">
        <f>IF(ISNA(VLOOKUP(LEFT(A818,3),'6. EMS-Omnia mapping'!$A$5:$G$142,7,FALSE)),"TBD",VLOOKUP(LEFT(A818,3),'6. EMS-Omnia mapping'!$A$5:$G$142,7,FALSE))</f>
        <v>TBD</v>
      </c>
      <c r="H818" s="35"/>
      <c r="I818" s="35" t="str">
        <f>IF(ISNA(VLOOKUP(LEFT($A818,3),'6. EMS-Omnia mapping'!$A$5:$A$142,3,FALSE)),"TBD",VLOOKUP(LEFT($A818,3),'6. EMS-Omnia mapping'!$A$5:$E$142,3,FALSE))</f>
        <v>TBD</v>
      </c>
      <c r="J818" s="35" t="str">
        <f>IF(ISNA(VLOOKUP(LEFT($A818,3),'6. EMS-Omnia mapping'!$A$5:$A$142,5,FALSE)),"TBD",VLOOKUP(LEFT($A818,3),'6. EMS-Omnia mapping'!$A$5:$E$142,5,FALSE))</f>
        <v>TBD</v>
      </c>
      <c r="K818" s="7"/>
      <c r="L818" s="68"/>
    </row>
    <row r="819" spans="1:12">
      <c r="A819" s="68"/>
      <c r="B819" s="69"/>
      <c r="C819" s="69"/>
      <c r="D819" s="69"/>
      <c r="E819" s="68"/>
      <c r="F819" s="82"/>
      <c r="G819" s="9" t="str">
        <f>IF(ISNA(VLOOKUP(LEFT(A819,3),'6. EMS-Omnia mapping'!$A$5:$G$142,7,FALSE)),"TBD",VLOOKUP(LEFT(A819,3),'6. EMS-Omnia mapping'!$A$5:$G$142,7,FALSE))</f>
        <v>TBD</v>
      </c>
      <c r="H819" s="35"/>
      <c r="I819" s="35" t="str">
        <f>IF(ISNA(VLOOKUP(LEFT($A819,3),'6. EMS-Omnia mapping'!$A$5:$A$142,3,FALSE)),"TBD",VLOOKUP(LEFT($A819,3),'6. EMS-Omnia mapping'!$A$5:$E$142,3,FALSE))</f>
        <v>TBD</v>
      </c>
      <c r="J819" s="35" t="str">
        <f>IF(ISNA(VLOOKUP(LEFT($A819,3),'6. EMS-Omnia mapping'!$A$5:$A$142,5,FALSE)),"TBD",VLOOKUP(LEFT($A819,3),'6. EMS-Omnia mapping'!$A$5:$E$142,5,FALSE))</f>
        <v>TBD</v>
      </c>
      <c r="K819" s="7"/>
      <c r="L819" s="68"/>
    </row>
    <row r="820" spans="1:12">
      <c r="A820" s="68"/>
      <c r="B820" s="69"/>
      <c r="C820" s="69"/>
      <c r="D820" s="69"/>
      <c r="E820" s="68"/>
      <c r="F820" s="82"/>
      <c r="G820" s="9" t="str">
        <f>IF(ISNA(VLOOKUP(LEFT(A820,3),'6. EMS-Omnia mapping'!$A$5:$G$142,7,FALSE)),"TBD",VLOOKUP(LEFT(A820,3),'6. EMS-Omnia mapping'!$A$5:$G$142,7,FALSE))</f>
        <v>TBD</v>
      </c>
      <c r="H820" s="35"/>
      <c r="I820" s="35" t="str">
        <f>IF(ISNA(VLOOKUP(LEFT($A820,3),'6. EMS-Omnia mapping'!$A$5:$A$142,3,FALSE)),"TBD",VLOOKUP(LEFT($A820,3),'6. EMS-Omnia mapping'!$A$5:$E$142,3,FALSE))</f>
        <v>TBD</v>
      </c>
      <c r="J820" s="35" t="str">
        <f>IF(ISNA(VLOOKUP(LEFT($A820,3),'6. EMS-Omnia mapping'!$A$5:$A$142,5,FALSE)),"TBD",VLOOKUP(LEFT($A820,3),'6. EMS-Omnia mapping'!$A$5:$E$142,5,FALSE))</f>
        <v>TBD</v>
      </c>
      <c r="K820" s="7"/>
      <c r="L820" s="68"/>
    </row>
    <row r="821" spans="1:12">
      <c r="A821" s="68"/>
      <c r="B821" s="69"/>
      <c r="C821" s="69"/>
      <c r="D821" s="69"/>
      <c r="E821" s="68"/>
      <c r="F821" s="82"/>
      <c r="G821" s="9" t="str">
        <f>IF(ISNA(VLOOKUP(LEFT(A821,3),'6. EMS-Omnia mapping'!$A$5:$G$142,7,FALSE)),"TBD",VLOOKUP(LEFT(A821,3),'6. EMS-Omnia mapping'!$A$5:$G$142,7,FALSE))</f>
        <v>TBD</v>
      </c>
      <c r="H821" s="35"/>
      <c r="I821" s="35" t="str">
        <f>IF(ISNA(VLOOKUP(LEFT($A821,3),'6. EMS-Omnia mapping'!$A$5:$A$142,3,FALSE)),"TBD",VLOOKUP(LEFT($A821,3),'6. EMS-Omnia mapping'!$A$5:$E$142,3,FALSE))</f>
        <v>TBD</v>
      </c>
      <c r="J821" s="35" t="str">
        <f>IF(ISNA(VLOOKUP(LEFT($A821,3),'6. EMS-Omnia mapping'!$A$5:$A$142,5,FALSE)),"TBD",VLOOKUP(LEFT($A821,3),'6. EMS-Omnia mapping'!$A$5:$E$142,5,FALSE))</f>
        <v>TBD</v>
      </c>
      <c r="K821" s="7"/>
      <c r="L821" s="68"/>
    </row>
    <row r="822" spans="1:12">
      <c r="A822" s="68"/>
      <c r="B822" s="69"/>
      <c r="C822" s="69"/>
      <c r="D822" s="69"/>
      <c r="E822" s="68"/>
      <c r="F822" s="82"/>
      <c r="G822" s="9" t="str">
        <f>IF(ISNA(VLOOKUP(LEFT(A822,3),'6. EMS-Omnia mapping'!$A$5:$G$142,7,FALSE)),"TBD",VLOOKUP(LEFT(A822,3),'6. EMS-Omnia mapping'!$A$5:$G$142,7,FALSE))</f>
        <v>TBD</v>
      </c>
      <c r="H822" s="35"/>
      <c r="I822" s="35" t="str">
        <f>IF(ISNA(VLOOKUP(LEFT($A822,3),'6. EMS-Omnia mapping'!$A$5:$A$142,3,FALSE)),"TBD",VLOOKUP(LEFT($A822,3),'6. EMS-Omnia mapping'!$A$5:$E$142,3,FALSE))</f>
        <v>TBD</v>
      </c>
      <c r="J822" s="35" t="str">
        <f>IF(ISNA(VLOOKUP(LEFT($A822,3),'6. EMS-Omnia mapping'!$A$5:$A$142,5,FALSE)),"TBD",VLOOKUP(LEFT($A822,3),'6. EMS-Omnia mapping'!$A$5:$E$142,5,FALSE))</f>
        <v>TBD</v>
      </c>
      <c r="K822" s="7"/>
      <c r="L822" s="68"/>
    </row>
    <row r="823" spans="1:12">
      <c r="A823" s="68"/>
      <c r="B823" s="69"/>
      <c r="C823" s="69"/>
      <c r="D823" s="69"/>
      <c r="E823" s="68"/>
      <c r="F823" s="82"/>
      <c r="G823" s="9" t="str">
        <f>IF(ISNA(VLOOKUP(LEFT(A823,3),'6. EMS-Omnia mapping'!$A$5:$G$142,7,FALSE)),"TBD",VLOOKUP(LEFT(A823,3),'6. EMS-Omnia mapping'!$A$5:$G$142,7,FALSE))</f>
        <v>TBD</v>
      </c>
      <c r="H823" s="35"/>
      <c r="I823" s="35" t="str">
        <f>IF(ISNA(VLOOKUP(LEFT($A823,3),'6. EMS-Omnia mapping'!$A$5:$A$142,3,FALSE)),"TBD",VLOOKUP(LEFT($A823,3),'6. EMS-Omnia mapping'!$A$5:$E$142,3,FALSE))</f>
        <v>TBD</v>
      </c>
      <c r="J823" s="35" t="str">
        <f>IF(ISNA(VLOOKUP(LEFT($A823,3),'6. EMS-Omnia mapping'!$A$5:$A$142,5,FALSE)),"TBD",VLOOKUP(LEFT($A823,3),'6. EMS-Omnia mapping'!$A$5:$E$142,5,FALSE))</f>
        <v>TBD</v>
      </c>
      <c r="K823" s="7"/>
      <c r="L823" s="68"/>
    </row>
    <row r="824" spans="1:12">
      <c r="A824" s="68"/>
      <c r="B824" s="69"/>
      <c r="C824" s="69"/>
      <c r="D824" s="69"/>
      <c r="E824" s="68"/>
      <c r="F824" s="82"/>
      <c r="G824" s="9" t="str">
        <f>IF(ISNA(VLOOKUP(LEFT(A824,3),'6. EMS-Omnia mapping'!$A$5:$G$142,7,FALSE)),"TBD",VLOOKUP(LEFT(A824,3),'6. EMS-Omnia mapping'!$A$5:$G$142,7,FALSE))</f>
        <v>TBD</v>
      </c>
      <c r="H824" s="35"/>
      <c r="I824" s="35" t="str">
        <f>IF(ISNA(VLOOKUP(LEFT($A824,3),'6. EMS-Omnia mapping'!$A$5:$A$142,3,FALSE)),"TBD",VLOOKUP(LEFT($A824,3),'6. EMS-Omnia mapping'!$A$5:$E$142,3,FALSE))</f>
        <v>TBD</v>
      </c>
      <c r="J824" s="35" t="str">
        <f>IF(ISNA(VLOOKUP(LEFT($A824,3),'6. EMS-Omnia mapping'!$A$5:$A$142,5,FALSE)),"TBD",VLOOKUP(LEFT($A824,3),'6. EMS-Omnia mapping'!$A$5:$E$142,5,FALSE))</f>
        <v>TBD</v>
      </c>
      <c r="K824" s="7"/>
      <c r="L824" s="68"/>
    </row>
    <row r="825" spans="1:12">
      <c r="A825" s="68"/>
      <c r="B825" s="69"/>
      <c r="C825" s="69"/>
      <c r="D825" s="69"/>
      <c r="E825" s="68"/>
      <c r="F825" s="82"/>
      <c r="G825" s="9" t="str">
        <f>IF(ISNA(VLOOKUP(LEFT(A825,3),'6. EMS-Omnia mapping'!$A$5:$G$142,7,FALSE)),"TBD",VLOOKUP(LEFT(A825,3),'6. EMS-Omnia mapping'!$A$5:$G$142,7,FALSE))</f>
        <v>TBD</v>
      </c>
      <c r="H825" s="35"/>
      <c r="I825" s="35" t="str">
        <f>IF(ISNA(VLOOKUP(LEFT($A825,3),'6. EMS-Omnia mapping'!$A$5:$A$142,3,FALSE)),"TBD",VLOOKUP(LEFT($A825,3),'6. EMS-Omnia mapping'!$A$5:$E$142,3,FALSE))</f>
        <v>TBD</v>
      </c>
      <c r="J825" s="35" t="str">
        <f>IF(ISNA(VLOOKUP(LEFT($A825,3),'6. EMS-Omnia mapping'!$A$5:$A$142,5,FALSE)),"TBD",VLOOKUP(LEFT($A825,3),'6. EMS-Omnia mapping'!$A$5:$E$142,5,FALSE))</f>
        <v>TBD</v>
      </c>
      <c r="K825" s="7"/>
      <c r="L825" s="68"/>
    </row>
    <row r="826" spans="1:12">
      <c r="A826" s="68"/>
      <c r="B826" s="69"/>
      <c r="C826" s="69"/>
      <c r="D826" s="69"/>
      <c r="E826" s="68"/>
      <c r="F826" s="82"/>
      <c r="G826" s="9" t="str">
        <f>IF(ISNA(VLOOKUP(LEFT(A826,3),'6. EMS-Omnia mapping'!$A$5:$G$142,7,FALSE)),"TBD",VLOOKUP(LEFT(A826,3),'6. EMS-Omnia mapping'!$A$5:$G$142,7,FALSE))</f>
        <v>TBD</v>
      </c>
      <c r="H826" s="35"/>
      <c r="I826" s="35" t="str">
        <f>IF(ISNA(VLOOKUP(LEFT($A826,3),'6. EMS-Omnia mapping'!$A$5:$A$142,3,FALSE)),"TBD",VLOOKUP(LEFT($A826,3),'6. EMS-Omnia mapping'!$A$5:$E$142,3,FALSE))</f>
        <v>TBD</v>
      </c>
      <c r="J826" s="35" t="str">
        <f>IF(ISNA(VLOOKUP(LEFT($A826,3),'6. EMS-Omnia mapping'!$A$5:$A$142,5,FALSE)),"TBD",VLOOKUP(LEFT($A826,3),'6. EMS-Omnia mapping'!$A$5:$E$142,5,FALSE))</f>
        <v>TBD</v>
      </c>
      <c r="K826" s="7"/>
      <c r="L826" s="68"/>
    </row>
    <row r="827" spans="1:12">
      <c r="A827" s="68"/>
      <c r="B827" s="69"/>
      <c r="C827" s="69"/>
      <c r="D827" s="69"/>
      <c r="E827" s="68"/>
      <c r="F827" s="82"/>
      <c r="G827" s="9" t="str">
        <f>IF(ISNA(VLOOKUP(LEFT(A827,3),'6. EMS-Omnia mapping'!$A$5:$G$142,7,FALSE)),"TBD",VLOOKUP(LEFT(A827,3),'6. EMS-Omnia mapping'!$A$5:$G$142,7,FALSE))</f>
        <v>TBD</v>
      </c>
      <c r="H827" s="35"/>
      <c r="I827" s="35" t="str">
        <f>IF(ISNA(VLOOKUP(LEFT($A827,3),'6. EMS-Omnia mapping'!$A$5:$A$142,3,FALSE)),"TBD",VLOOKUP(LEFT($A827,3),'6. EMS-Omnia mapping'!$A$5:$E$142,3,FALSE))</f>
        <v>TBD</v>
      </c>
      <c r="J827" s="35" t="str">
        <f>IF(ISNA(VLOOKUP(LEFT($A827,3),'6. EMS-Omnia mapping'!$A$5:$A$142,5,FALSE)),"TBD",VLOOKUP(LEFT($A827,3),'6. EMS-Omnia mapping'!$A$5:$E$142,5,FALSE))</f>
        <v>TBD</v>
      </c>
      <c r="K827" s="7"/>
      <c r="L827" s="68"/>
    </row>
    <row r="828" spans="1:12">
      <c r="A828" s="68"/>
      <c r="B828" s="69"/>
      <c r="C828" s="69"/>
      <c r="D828" s="69"/>
      <c r="E828" s="68"/>
      <c r="F828" s="82"/>
      <c r="G828" s="9" t="str">
        <f>IF(ISNA(VLOOKUP(LEFT(A828,3),'6. EMS-Omnia mapping'!$A$5:$G$142,7,FALSE)),"TBD",VLOOKUP(LEFT(A828,3),'6. EMS-Omnia mapping'!$A$5:$G$142,7,FALSE))</f>
        <v>TBD</v>
      </c>
      <c r="H828" s="35"/>
      <c r="I828" s="35" t="str">
        <f>IF(ISNA(VLOOKUP(LEFT($A828,3),'6. EMS-Omnia mapping'!$A$5:$A$142,3,FALSE)),"TBD",VLOOKUP(LEFT($A828,3),'6. EMS-Omnia mapping'!$A$5:$E$142,3,FALSE))</f>
        <v>TBD</v>
      </c>
      <c r="J828" s="35" t="str">
        <f>IF(ISNA(VLOOKUP(LEFT($A828,3),'6. EMS-Omnia mapping'!$A$5:$A$142,5,FALSE)),"TBD",VLOOKUP(LEFT($A828,3),'6. EMS-Omnia mapping'!$A$5:$E$142,5,FALSE))</f>
        <v>TBD</v>
      </c>
      <c r="K828" s="7"/>
      <c r="L828" s="68"/>
    </row>
    <row r="829" spans="1:12">
      <c r="A829" s="68"/>
      <c r="B829" s="69"/>
      <c r="C829" s="69"/>
      <c r="D829" s="69"/>
      <c r="E829" s="68"/>
      <c r="F829" s="82"/>
      <c r="G829" s="9" t="str">
        <f>IF(ISNA(VLOOKUP(LEFT(A829,3),'6. EMS-Omnia mapping'!$A$5:$G$142,7,FALSE)),"TBD",VLOOKUP(LEFT(A829,3),'6. EMS-Omnia mapping'!$A$5:$G$142,7,FALSE))</f>
        <v>TBD</v>
      </c>
      <c r="H829" s="35"/>
      <c r="I829" s="35" t="str">
        <f>IF(ISNA(VLOOKUP(LEFT($A829,3),'6. EMS-Omnia mapping'!$A$5:$A$142,3,FALSE)),"TBD",VLOOKUP(LEFT($A829,3),'6. EMS-Omnia mapping'!$A$5:$E$142,3,FALSE))</f>
        <v>TBD</v>
      </c>
      <c r="J829" s="35" t="str">
        <f>IF(ISNA(VLOOKUP(LEFT($A829,3),'6. EMS-Omnia mapping'!$A$5:$A$142,5,FALSE)),"TBD",VLOOKUP(LEFT($A829,3),'6. EMS-Omnia mapping'!$A$5:$E$142,5,FALSE))</f>
        <v>TBD</v>
      </c>
      <c r="K829" s="7"/>
      <c r="L829" s="68"/>
    </row>
    <row r="830" spans="1:12">
      <c r="A830" s="68"/>
      <c r="B830" s="69"/>
      <c r="C830" s="69"/>
      <c r="D830" s="69"/>
      <c r="E830" s="68"/>
      <c r="F830" s="82"/>
      <c r="G830" s="9" t="str">
        <f>IF(ISNA(VLOOKUP(LEFT(A830,3),'6. EMS-Omnia mapping'!$A$5:$G$142,7,FALSE)),"TBD",VLOOKUP(LEFT(A830,3),'6. EMS-Omnia mapping'!$A$5:$G$142,7,FALSE))</f>
        <v>TBD</v>
      </c>
      <c r="H830" s="35"/>
      <c r="I830" s="35" t="str">
        <f>IF(ISNA(VLOOKUP(LEFT($A830,3),'6. EMS-Omnia mapping'!$A$5:$A$142,3,FALSE)),"TBD",VLOOKUP(LEFT($A830,3),'6. EMS-Omnia mapping'!$A$5:$E$142,3,FALSE))</f>
        <v>TBD</v>
      </c>
      <c r="J830" s="35" t="str">
        <f>IF(ISNA(VLOOKUP(LEFT($A830,3),'6. EMS-Omnia mapping'!$A$5:$A$142,5,FALSE)),"TBD",VLOOKUP(LEFT($A830,3),'6. EMS-Omnia mapping'!$A$5:$E$142,5,FALSE))</f>
        <v>TBD</v>
      </c>
      <c r="K830" s="7"/>
      <c r="L830" s="68"/>
    </row>
    <row r="831" spans="1:12">
      <c r="A831" s="68"/>
      <c r="B831" s="69"/>
      <c r="C831" s="69"/>
      <c r="D831" s="69"/>
      <c r="E831" s="68"/>
      <c r="F831" s="82"/>
      <c r="G831" s="9" t="str">
        <f>IF(ISNA(VLOOKUP(LEFT(A831,3),'6. EMS-Omnia mapping'!$A$5:$G$142,7,FALSE)),"TBD",VLOOKUP(LEFT(A831,3),'6. EMS-Omnia mapping'!$A$5:$G$142,7,FALSE))</f>
        <v>TBD</v>
      </c>
      <c r="H831" s="35"/>
      <c r="I831" s="35" t="str">
        <f>IF(ISNA(VLOOKUP(LEFT($A831,3),'6. EMS-Omnia mapping'!$A$5:$A$142,3,FALSE)),"TBD",VLOOKUP(LEFT($A831,3),'6. EMS-Omnia mapping'!$A$5:$E$142,3,FALSE))</f>
        <v>TBD</v>
      </c>
      <c r="J831" s="35" t="str">
        <f>IF(ISNA(VLOOKUP(LEFT($A831,3),'6. EMS-Omnia mapping'!$A$5:$A$142,5,FALSE)),"TBD",VLOOKUP(LEFT($A831,3),'6. EMS-Omnia mapping'!$A$5:$E$142,5,FALSE))</f>
        <v>TBD</v>
      </c>
      <c r="K831" s="7"/>
      <c r="L831" s="68"/>
    </row>
    <row r="832" spans="1:12">
      <c r="A832" s="68"/>
      <c r="B832" s="69"/>
      <c r="C832" s="69"/>
      <c r="D832" s="69"/>
      <c r="E832" s="68"/>
      <c r="F832" s="82"/>
      <c r="G832" s="9" t="str">
        <f>IF(ISNA(VLOOKUP(LEFT(A832,3),'6. EMS-Omnia mapping'!$A$5:$G$142,7,FALSE)),"TBD",VLOOKUP(LEFT(A832,3),'6. EMS-Omnia mapping'!$A$5:$G$142,7,FALSE))</f>
        <v>TBD</v>
      </c>
      <c r="H832" s="35"/>
      <c r="I832" s="35" t="str">
        <f>IF(ISNA(VLOOKUP(LEFT($A832,3),'6. EMS-Omnia mapping'!$A$5:$A$142,3,FALSE)),"TBD",VLOOKUP(LEFT($A832,3),'6. EMS-Omnia mapping'!$A$5:$E$142,3,FALSE))</f>
        <v>TBD</v>
      </c>
      <c r="J832" s="35" t="str">
        <f>IF(ISNA(VLOOKUP(LEFT($A832,3),'6. EMS-Omnia mapping'!$A$5:$A$142,5,FALSE)),"TBD",VLOOKUP(LEFT($A832,3),'6. EMS-Omnia mapping'!$A$5:$E$142,5,FALSE))</f>
        <v>TBD</v>
      </c>
      <c r="K832" s="7"/>
      <c r="L832" s="68"/>
    </row>
    <row r="833" spans="1:12">
      <c r="A833" s="68"/>
      <c r="B833" s="69"/>
      <c r="C833" s="69"/>
      <c r="D833" s="69"/>
      <c r="E833" s="68"/>
      <c r="F833" s="82"/>
      <c r="G833" s="9" t="str">
        <f>IF(ISNA(VLOOKUP(LEFT(A833,3),'6. EMS-Omnia mapping'!$A$5:$G$142,7,FALSE)),"TBD",VLOOKUP(LEFT(A833,3),'6. EMS-Omnia mapping'!$A$5:$G$142,7,FALSE))</f>
        <v>TBD</v>
      </c>
      <c r="H833" s="35"/>
      <c r="I833" s="35" t="str">
        <f>IF(ISNA(VLOOKUP(LEFT($A833,3),'6. EMS-Omnia mapping'!$A$5:$A$142,3,FALSE)),"TBD",VLOOKUP(LEFT($A833,3),'6. EMS-Omnia mapping'!$A$5:$E$142,3,FALSE))</f>
        <v>TBD</v>
      </c>
      <c r="J833" s="35" t="str">
        <f>IF(ISNA(VLOOKUP(LEFT($A833,3),'6. EMS-Omnia mapping'!$A$5:$A$142,5,FALSE)),"TBD",VLOOKUP(LEFT($A833,3),'6. EMS-Omnia mapping'!$A$5:$E$142,5,FALSE))</f>
        <v>TBD</v>
      </c>
      <c r="K833" s="7"/>
      <c r="L833" s="68"/>
    </row>
    <row r="834" spans="1:12">
      <c r="A834" s="68"/>
      <c r="B834" s="69"/>
      <c r="C834" s="69"/>
      <c r="D834" s="69"/>
      <c r="E834" s="68"/>
      <c r="F834" s="82"/>
      <c r="G834" s="9" t="str">
        <f>IF(ISNA(VLOOKUP(LEFT(A834,3),'6. EMS-Omnia mapping'!$A$5:$G$142,7,FALSE)),"TBD",VLOOKUP(LEFT(A834,3),'6. EMS-Omnia mapping'!$A$5:$G$142,7,FALSE))</f>
        <v>TBD</v>
      </c>
      <c r="H834" s="35"/>
      <c r="I834" s="35" t="str">
        <f>IF(ISNA(VLOOKUP(LEFT($A834,3),'6. EMS-Omnia mapping'!$A$5:$A$142,3,FALSE)),"TBD",VLOOKUP(LEFT($A834,3),'6. EMS-Omnia mapping'!$A$5:$E$142,3,FALSE))</f>
        <v>TBD</v>
      </c>
      <c r="J834" s="35" t="str">
        <f>IF(ISNA(VLOOKUP(LEFT($A834,3),'6. EMS-Omnia mapping'!$A$5:$A$142,5,FALSE)),"TBD",VLOOKUP(LEFT($A834,3),'6. EMS-Omnia mapping'!$A$5:$E$142,5,FALSE))</f>
        <v>TBD</v>
      </c>
      <c r="K834" s="7"/>
      <c r="L834" s="68"/>
    </row>
    <row r="835" spans="1:12">
      <c r="A835" s="68"/>
      <c r="B835" s="69"/>
      <c r="C835" s="69"/>
      <c r="D835" s="69"/>
      <c r="E835" s="68"/>
      <c r="F835" s="82"/>
      <c r="G835" s="9" t="str">
        <f>IF(ISNA(VLOOKUP(LEFT(A835,3),'6. EMS-Omnia mapping'!$A$5:$G$142,7,FALSE)),"TBD",VLOOKUP(LEFT(A835,3),'6. EMS-Omnia mapping'!$A$5:$G$142,7,FALSE))</f>
        <v>TBD</v>
      </c>
      <c r="H835" s="35"/>
      <c r="I835" s="35" t="str">
        <f>IF(ISNA(VLOOKUP(LEFT($A835,3),'6. EMS-Omnia mapping'!$A$5:$A$142,3,FALSE)),"TBD",VLOOKUP(LEFT($A835,3),'6. EMS-Omnia mapping'!$A$5:$E$142,3,FALSE))</f>
        <v>TBD</v>
      </c>
      <c r="J835" s="35" t="str">
        <f>IF(ISNA(VLOOKUP(LEFT($A835,3),'6. EMS-Omnia mapping'!$A$5:$A$142,5,FALSE)),"TBD",VLOOKUP(LEFT($A835,3),'6. EMS-Omnia mapping'!$A$5:$E$142,5,FALSE))</f>
        <v>TBD</v>
      </c>
      <c r="K835" s="7"/>
      <c r="L835" s="68"/>
    </row>
    <row r="836" spans="1:12">
      <c r="A836" s="68"/>
      <c r="B836" s="69"/>
      <c r="C836" s="69"/>
      <c r="D836" s="69"/>
      <c r="E836" s="68"/>
      <c r="F836" s="82"/>
      <c r="G836" s="9" t="str">
        <f>IF(ISNA(VLOOKUP(LEFT(A836,3),'6. EMS-Omnia mapping'!$A$5:$G$142,7,FALSE)),"TBD",VLOOKUP(LEFT(A836,3),'6. EMS-Omnia mapping'!$A$5:$G$142,7,FALSE))</f>
        <v>TBD</v>
      </c>
      <c r="H836" s="35"/>
      <c r="I836" s="35" t="str">
        <f>IF(ISNA(VLOOKUP(LEFT($A836,3),'6. EMS-Omnia mapping'!$A$5:$A$142,3,FALSE)),"TBD",VLOOKUP(LEFT($A836,3),'6. EMS-Omnia mapping'!$A$5:$E$142,3,FALSE))</f>
        <v>TBD</v>
      </c>
      <c r="J836" s="35" t="str">
        <f>IF(ISNA(VLOOKUP(LEFT($A836,3),'6. EMS-Omnia mapping'!$A$5:$A$142,5,FALSE)),"TBD",VLOOKUP(LEFT($A836,3),'6. EMS-Omnia mapping'!$A$5:$E$142,5,FALSE))</f>
        <v>TBD</v>
      </c>
      <c r="K836" s="7"/>
      <c r="L836" s="68"/>
    </row>
    <row r="837" spans="1:12">
      <c r="A837" s="68"/>
      <c r="B837" s="69"/>
      <c r="C837" s="69"/>
      <c r="D837" s="69"/>
      <c r="E837" s="68"/>
      <c r="F837" s="82"/>
      <c r="G837" s="9" t="str">
        <f>IF(ISNA(VLOOKUP(LEFT(A837,3),'6. EMS-Omnia mapping'!$A$5:$G$142,7,FALSE)),"TBD",VLOOKUP(LEFT(A837,3),'6. EMS-Omnia mapping'!$A$5:$G$142,7,FALSE))</f>
        <v>TBD</v>
      </c>
      <c r="H837" s="35"/>
      <c r="I837" s="35" t="str">
        <f>IF(ISNA(VLOOKUP(LEFT($A837,3),'6. EMS-Omnia mapping'!$A$5:$A$142,3,FALSE)),"TBD",VLOOKUP(LEFT($A837,3),'6. EMS-Omnia mapping'!$A$5:$E$142,3,FALSE))</f>
        <v>TBD</v>
      </c>
      <c r="J837" s="35" t="str">
        <f>IF(ISNA(VLOOKUP(LEFT($A837,3),'6. EMS-Omnia mapping'!$A$5:$A$142,5,FALSE)),"TBD",VLOOKUP(LEFT($A837,3),'6. EMS-Omnia mapping'!$A$5:$E$142,5,FALSE))</f>
        <v>TBD</v>
      </c>
      <c r="K837" s="7"/>
      <c r="L837" s="68"/>
    </row>
    <row r="838" spans="1:12">
      <c r="A838" s="68"/>
      <c r="B838" s="69"/>
      <c r="C838" s="69"/>
      <c r="D838" s="69"/>
      <c r="E838" s="68"/>
      <c r="F838" s="82"/>
      <c r="G838" s="9" t="str">
        <f>IF(ISNA(VLOOKUP(LEFT(A838,3),'6. EMS-Omnia mapping'!$A$5:$G$142,7,FALSE)),"TBD",VLOOKUP(LEFT(A838,3),'6. EMS-Omnia mapping'!$A$5:$G$142,7,FALSE))</f>
        <v>TBD</v>
      </c>
      <c r="H838" s="35"/>
      <c r="I838" s="35" t="str">
        <f>IF(ISNA(VLOOKUP(LEFT($A838,3),'6. EMS-Omnia mapping'!$A$5:$A$142,3,FALSE)),"TBD",VLOOKUP(LEFT($A838,3),'6. EMS-Omnia mapping'!$A$5:$E$142,3,FALSE))</f>
        <v>TBD</v>
      </c>
      <c r="J838" s="35" t="str">
        <f>IF(ISNA(VLOOKUP(LEFT($A838,3),'6. EMS-Omnia mapping'!$A$5:$A$142,5,FALSE)),"TBD",VLOOKUP(LEFT($A838,3),'6. EMS-Omnia mapping'!$A$5:$E$142,5,FALSE))</f>
        <v>TBD</v>
      </c>
      <c r="K838" s="7"/>
      <c r="L838" s="68"/>
    </row>
    <row r="839" spans="1:12">
      <c r="A839" s="68"/>
      <c r="B839" s="69"/>
      <c r="C839" s="69"/>
      <c r="D839" s="69"/>
      <c r="E839" s="68"/>
      <c r="F839" s="82"/>
      <c r="G839" s="9" t="str">
        <f>IF(ISNA(VLOOKUP(LEFT(A839,3),'6. EMS-Omnia mapping'!$A$5:$G$142,7,FALSE)),"TBD",VLOOKUP(LEFT(A839,3),'6. EMS-Omnia mapping'!$A$5:$G$142,7,FALSE))</f>
        <v>TBD</v>
      </c>
      <c r="H839" s="35"/>
      <c r="I839" s="35" t="str">
        <f>IF(ISNA(VLOOKUP(LEFT($A839,3),'6. EMS-Omnia mapping'!$A$5:$A$142,3,FALSE)),"TBD",VLOOKUP(LEFT($A839,3),'6. EMS-Omnia mapping'!$A$5:$E$142,3,FALSE))</f>
        <v>TBD</v>
      </c>
      <c r="J839" s="35" t="str">
        <f>IF(ISNA(VLOOKUP(LEFT($A839,3),'6. EMS-Omnia mapping'!$A$5:$A$142,5,FALSE)),"TBD",VLOOKUP(LEFT($A839,3),'6. EMS-Omnia mapping'!$A$5:$E$142,5,FALSE))</f>
        <v>TBD</v>
      </c>
      <c r="K839" s="7"/>
      <c r="L839" s="68"/>
    </row>
    <row r="840" spans="1:12">
      <c r="A840" s="68"/>
      <c r="B840" s="69"/>
      <c r="C840" s="69"/>
      <c r="D840" s="69"/>
      <c r="E840" s="68"/>
      <c r="F840" s="82"/>
      <c r="G840" s="9" t="str">
        <f>IF(ISNA(VLOOKUP(LEFT(A840,3),'6. EMS-Omnia mapping'!$A$5:$G$142,7,FALSE)),"TBD",VLOOKUP(LEFT(A840,3),'6. EMS-Omnia mapping'!$A$5:$G$142,7,FALSE))</f>
        <v>TBD</v>
      </c>
      <c r="H840" s="35"/>
      <c r="I840" s="35" t="str">
        <f>IF(ISNA(VLOOKUP(LEFT($A840,3),'6. EMS-Omnia mapping'!$A$5:$A$142,3,FALSE)),"TBD",VLOOKUP(LEFT($A840,3),'6. EMS-Omnia mapping'!$A$5:$E$142,3,FALSE))</f>
        <v>TBD</v>
      </c>
      <c r="J840" s="35" t="str">
        <f>IF(ISNA(VLOOKUP(LEFT($A840,3),'6. EMS-Omnia mapping'!$A$5:$A$142,5,FALSE)),"TBD",VLOOKUP(LEFT($A840,3),'6. EMS-Omnia mapping'!$A$5:$E$142,5,FALSE))</f>
        <v>TBD</v>
      </c>
      <c r="K840" s="7"/>
      <c r="L840" s="68"/>
    </row>
    <row r="841" spans="1:12">
      <c r="A841" s="68"/>
      <c r="B841" s="69"/>
      <c r="C841" s="69"/>
      <c r="D841" s="69"/>
      <c r="E841" s="68"/>
      <c r="F841" s="82"/>
      <c r="G841" s="9" t="str">
        <f>IF(ISNA(VLOOKUP(LEFT(A841,3),'6. EMS-Omnia mapping'!$A$5:$G$142,7,FALSE)),"TBD",VLOOKUP(LEFT(A841,3),'6. EMS-Omnia mapping'!$A$5:$G$142,7,FALSE))</f>
        <v>TBD</v>
      </c>
      <c r="H841" s="35"/>
      <c r="I841" s="35" t="str">
        <f>IF(ISNA(VLOOKUP(LEFT($A841,3),'6. EMS-Omnia mapping'!$A$5:$A$142,3,FALSE)),"TBD",VLOOKUP(LEFT($A841,3),'6. EMS-Omnia mapping'!$A$5:$E$142,3,FALSE))</f>
        <v>TBD</v>
      </c>
      <c r="J841" s="35" t="str">
        <f>IF(ISNA(VLOOKUP(LEFT($A841,3),'6. EMS-Omnia mapping'!$A$5:$A$142,5,FALSE)),"TBD",VLOOKUP(LEFT($A841,3),'6. EMS-Omnia mapping'!$A$5:$E$142,5,FALSE))</f>
        <v>TBD</v>
      </c>
      <c r="K841" s="7"/>
      <c r="L841" s="68"/>
    </row>
    <row r="842" spans="1:12">
      <c r="A842" s="68"/>
      <c r="B842" s="69"/>
      <c r="C842" s="69"/>
      <c r="D842" s="69"/>
      <c r="E842" s="68"/>
      <c r="F842" s="82"/>
      <c r="G842" s="9" t="str">
        <f>IF(ISNA(VLOOKUP(LEFT(A842,3),'6. EMS-Omnia mapping'!$A$5:$G$142,7,FALSE)),"TBD",VLOOKUP(LEFT(A842,3),'6. EMS-Omnia mapping'!$A$5:$G$142,7,FALSE))</f>
        <v>TBD</v>
      </c>
      <c r="H842" s="35"/>
      <c r="I842" s="35" t="str">
        <f>IF(ISNA(VLOOKUP(LEFT($A842,3),'6. EMS-Omnia mapping'!$A$5:$A$142,3,FALSE)),"TBD",VLOOKUP(LEFT($A842,3),'6. EMS-Omnia mapping'!$A$5:$E$142,3,FALSE))</f>
        <v>TBD</v>
      </c>
      <c r="J842" s="35" t="str">
        <f>IF(ISNA(VLOOKUP(LEFT($A842,3),'6. EMS-Omnia mapping'!$A$5:$A$142,5,FALSE)),"TBD",VLOOKUP(LEFT($A842,3),'6. EMS-Omnia mapping'!$A$5:$E$142,5,FALSE))</f>
        <v>TBD</v>
      </c>
      <c r="K842" s="7"/>
      <c r="L842" s="68"/>
    </row>
    <row r="843" spans="1:12">
      <c r="A843" s="68"/>
      <c r="B843" s="69"/>
      <c r="C843" s="69"/>
      <c r="D843" s="69"/>
      <c r="E843" s="68"/>
      <c r="F843" s="82"/>
      <c r="G843" s="9" t="str">
        <f>IF(ISNA(VLOOKUP(LEFT(A843,3),'6. EMS-Omnia mapping'!$A$5:$G$142,7,FALSE)),"TBD",VLOOKUP(LEFT(A843,3),'6. EMS-Omnia mapping'!$A$5:$G$142,7,FALSE))</f>
        <v>TBD</v>
      </c>
      <c r="H843" s="35"/>
      <c r="I843" s="35" t="str">
        <f>IF(ISNA(VLOOKUP(LEFT($A843,3),'6. EMS-Omnia mapping'!$A$5:$A$142,3,FALSE)),"TBD",VLOOKUP(LEFT($A843,3),'6. EMS-Omnia mapping'!$A$5:$E$142,3,FALSE))</f>
        <v>TBD</v>
      </c>
      <c r="J843" s="35" t="str">
        <f>IF(ISNA(VLOOKUP(LEFT($A843,3),'6. EMS-Omnia mapping'!$A$5:$A$142,5,FALSE)),"TBD",VLOOKUP(LEFT($A843,3),'6. EMS-Omnia mapping'!$A$5:$E$142,5,FALSE))</f>
        <v>TBD</v>
      </c>
      <c r="K843" s="7"/>
      <c r="L843" s="68"/>
    </row>
    <row r="844" spans="1:12">
      <c r="A844" s="68"/>
      <c r="B844" s="69"/>
      <c r="C844" s="69"/>
      <c r="D844" s="69"/>
      <c r="E844" s="68"/>
      <c r="F844" s="82"/>
      <c r="G844" s="9" t="str">
        <f>IF(ISNA(VLOOKUP(LEFT(A844,3),'6. EMS-Omnia mapping'!$A$5:$G$142,7,FALSE)),"TBD",VLOOKUP(LEFT(A844,3),'6. EMS-Omnia mapping'!$A$5:$G$142,7,FALSE))</f>
        <v>TBD</v>
      </c>
      <c r="H844" s="35"/>
      <c r="I844" s="35" t="str">
        <f>IF(ISNA(VLOOKUP(LEFT($A844,3),'6. EMS-Omnia mapping'!$A$5:$A$142,3,FALSE)),"TBD",VLOOKUP(LEFT($A844,3),'6. EMS-Omnia mapping'!$A$5:$E$142,3,FALSE))</f>
        <v>TBD</v>
      </c>
      <c r="J844" s="35" t="str">
        <f>IF(ISNA(VLOOKUP(LEFT($A844,3),'6. EMS-Omnia mapping'!$A$5:$A$142,5,FALSE)),"TBD",VLOOKUP(LEFT($A844,3),'6. EMS-Omnia mapping'!$A$5:$E$142,5,FALSE))</f>
        <v>TBD</v>
      </c>
      <c r="K844" s="7"/>
      <c r="L844" s="68"/>
    </row>
    <row r="845" spans="1:12">
      <c r="A845" s="68"/>
      <c r="B845" s="69"/>
      <c r="C845" s="69"/>
      <c r="D845" s="69"/>
      <c r="E845" s="68"/>
      <c r="F845" s="82"/>
      <c r="G845" s="9" t="str">
        <f>IF(ISNA(VLOOKUP(LEFT(A845,3),'6. EMS-Omnia mapping'!$A$5:$G$142,7,FALSE)),"TBD",VLOOKUP(LEFT(A845,3),'6. EMS-Omnia mapping'!$A$5:$G$142,7,FALSE))</f>
        <v>TBD</v>
      </c>
      <c r="H845" s="35"/>
      <c r="I845" s="35" t="str">
        <f>IF(ISNA(VLOOKUP(LEFT($A845,3),'6. EMS-Omnia mapping'!$A$5:$A$142,3,FALSE)),"TBD",VLOOKUP(LEFT($A845,3),'6. EMS-Omnia mapping'!$A$5:$E$142,3,FALSE))</f>
        <v>TBD</v>
      </c>
      <c r="J845" s="35" t="str">
        <f>IF(ISNA(VLOOKUP(LEFT($A845,3),'6. EMS-Omnia mapping'!$A$5:$A$142,5,FALSE)),"TBD",VLOOKUP(LEFT($A845,3),'6. EMS-Omnia mapping'!$A$5:$E$142,5,FALSE))</f>
        <v>TBD</v>
      </c>
      <c r="K845" s="7"/>
      <c r="L845" s="68"/>
    </row>
    <row r="846" spans="1:12">
      <c r="A846" s="68"/>
      <c r="B846" s="69"/>
      <c r="C846" s="69"/>
      <c r="D846" s="69"/>
      <c r="E846" s="68"/>
      <c r="F846" s="82"/>
      <c r="G846" s="9" t="str">
        <f>IF(ISNA(VLOOKUP(LEFT(A846,3),'6. EMS-Omnia mapping'!$A$5:$G$142,7,FALSE)),"TBD",VLOOKUP(LEFT(A846,3),'6. EMS-Omnia mapping'!$A$5:$G$142,7,FALSE))</f>
        <v>TBD</v>
      </c>
      <c r="H846" s="35"/>
      <c r="I846" s="35" t="str">
        <f>IF(ISNA(VLOOKUP(LEFT($A846,3),'6. EMS-Omnia mapping'!$A$5:$A$142,3,FALSE)),"TBD",VLOOKUP(LEFT($A846,3),'6. EMS-Omnia mapping'!$A$5:$E$142,3,FALSE))</f>
        <v>TBD</v>
      </c>
      <c r="J846" s="35" t="str">
        <f>IF(ISNA(VLOOKUP(LEFT($A846,3),'6. EMS-Omnia mapping'!$A$5:$A$142,5,FALSE)),"TBD",VLOOKUP(LEFT($A846,3),'6. EMS-Omnia mapping'!$A$5:$E$142,5,FALSE))</f>
        <v>TBD</v>
      </c>
      <c r="K846" s="7"/>
      <c r="L846" s="68"/>
    </row>
    <row r="847" spans="1:12">
      <c r="A847" s="68"/>
      <c r="B847" s="69"/>
      <c r="C847" s="69"/>
      <c r="D847" s="69"/>
      <c r="E847" s="68"/>
      <c r="F847" s="82"/>
      <c r="G847" s="9" t="str">
        <f>IF(ISNA(VLOOKUP(LEFT(A847,3),'6. EMS-Omnia mapping'!$A$5:$G$142,7,FALSE)),"TBD",VLOOKUP(LEFT(A847,3),'6. EMS-Omnia mapping'!$A$5:$G$142,7,FALSE))</f>
        <v>TBD</v>
      </c>
      <c r="H847" s="35"/>
      <c r="I847" s="35" t="str">
        <f>IF(ISNA(VLOOKUP(LEFT($A847,3),'6. EMS-Omnia mapping'!$A$5:$A$142,3,FALSE)),"TBD",VLOOKUP(LEFT($A847,3),'6. EMS-Omnia mapping'!$A$5:$E$142,3,FALSE))</f>
        <v>TBD</v>
      </c>
      <c r="J847" s="35" t="str">
        <f>IF(ISNA(VLOOKUP(LEFT($A847,3),'6. EMS-Omnia mapping'!$A$5:$A$142,5,FALSE)),"TBD",VLOOKUP(LEFT($A847,3),'6. EMS-Omnia mapping'!$A$5:$E$142,5,FALSE))</f>
        <v>TBD</v>
      </c>
      <c r="K847" s="7"/>
      <c r="L847" s="68"/>
    </row>
    <row r="848" spans="1:12">
      <c r="A848" s="68"/>
      <c r="B848" s="69"/>
      <c r="C848" s="69"/>
      <c r="D848" s="69"/>
      <c r="E848" s="68"/>
      <c r="F848" s="82"/>
      <c r="G848" s="9" t="str">
        <f>IF(ISNA(VLOOKUP(LEFT(A848,3),'6. EMS-Omnia mapping'!$A$5:$G$142,7,FALSE)),"TBD",VLOOKUP(LEFT(A848,3),'6. EMS-Omnia mapping'!$A$5:$G$142,7,FALSE))</f>
        <v>TBD</v>
      </c>
      <c r="H848" s="35"/>
      <c r="I848" s="35" t="str">
        <f>IF(ISNA(VLOOKUP(LEFT($A848,3),'6. EMS-Omnia mapping'!$A$5:$A$142,3,FALSE)),"TBD",VLOOKUP(LEFT($A848,3),'6. EMS-Omnia mapping'!$A$5:$E$142,3,FALSE))</f>
        <v>TBD</v>
      </c>
      <c r="J848" s="35" t="str">
        <f>IF(ISNA(VLOOKUP(LEFT($A848,3),'6. EMS-Omnia mapping'!$A$5:$A$142,5,FALSE)),"TBD",VLOOKUP(LEFT($A848,3),'6. EMS-Omnia mapping'!$A$5:$E$142,5,FALSE))</f>
        <v>TBD</v>
      </c>
      <c r="K848" s="7"/>
      <c r="L848" s="68"/>
    </row>
    <row r="849" spans="1:12">
      <c r="A849" s="68"/>
      <c r="B849" s="69"/>
      <c r="C849" s="69"/>
      <c r="D849" s="69"/>
      <c r="E849" s="68"/>
      <c r="F849" s="82"/>
      <c r="G849" s="9" t="str">
        <f>IF(ISNA(VLOOKUP(LEFT(A849,3),'6. EMS-Omnia mapping'!$A$5:$G$142,7,FALSE)),"TBD",VLOOKUP(LEFT(A849,3),'6. EMS-Omnia mapping'!$A$5:$G$142,7,FALSE))</f>
        <v>TBD</v>
      </c>
      <c r="H849" s="35"/>
      <c r="I849" s="35" t="str">
        <f>IF(ISNA(VLOOKUP(LEFT($A849,3),'6. EMS-Omnia mapping'!$A$5:$A$142,3,FALSE)),"TBD",VLOOKUP(LEFT($A849,3),'6. EMS-Omnia mapping'!$A$5:$E$142,3,FALSE))</f>
        <v>TBD</v>
      </c>
      <c r="J849" s="35" t="str">
        <f>IF(ISNA(VLOOKUP(LEFT($A849,3),'6. EMS-Omnia mapping'!$A$5:$A$142,5,FALSE)),"TBD",VLOOKUP(LEFT($A849,3),'6. EMS-Omnia mapping'!$A$5:$E$142,5,FALSE))</f>
        <v>TBD</v>
      </c>
      <c r="K849" s="7"/>
      <c r="L849" s="68"/>
    </row>
    <row r="850" spans="1:12">
      <c r="A850" s="68"/>
      <c r="B850" s="69"/>
      <c r="C850" s="69"/>
      <c r="D850" s="69"/>
      <c r="E850" s="68"/>
      <c r="F850" s="82"/>
      <c r="G850" s="9" t="str">
        <f>IF(ISNA(VLOOKUP(LEFT(A850,3),'6. EMS-Omnia mapping'!$A$5:$G$142,7,FALSE)),"TBD",VLOOKUP(LEFT(A850,3),'6. EMS-Omnia mapping'!$A$5:$G$142,7,FALSE))</f>
        <v>TBD</v>
      </c>
      <c r="H850" s="35"/>
      <c r="I850" s="35" t="str">
        <f>IF(ISNA(VLOOKUP(LEFT($A850,3),'6. EMS-Omnia mapping'!$A$5:$A$142,3,FALSE)),"TBD",VLOOKUP(LEFT($A850,3),'6. EMS-Omnia mapping'!$A$5:$E$142,3,FALSE))</f>
        <v>TBD</v>
      </c>
      <c r="J850" s="35" t="str">
        <f>IF(ISNA(VLOOKUP(LEFT($A850,3),'6. EMS-Omnia mapping'!$A$5:$A$142,5,FALSE)),"TBD",VLOOKUP(LEFT($A850,3),'6. EMS-Omnia mapping'!$A$5:$E$142,5,FALSE))</f>
        <v>TBD</v>
      </c>
      <c r="K850" s="7"/>
      <c r="L850" s="68"/>
    </row>
    <row r="851" spans="1:12">
      <c r="A851" s="68"/>
      <c r="B851" s="69"/>
      <c r="C851" s="69"/>
      <c r="D851" s="69"/>
      <c r="E851" s="68"/>
      <c r="F851" s="82"/>
      <c r="G851" s="9" t="str">
        <f>IF(ISNA(VLOOKUP(LEFT(A851,3),'6. EMS-Omnia mapping'!$A$5:$G$142,7,FALSE)),"TBD",VLOOKUP(LEFT(A851,3),'6. EMS-Omnia mapping'!$A$5:$G$142,7,FALSE))</f>
        <v>TBD</v>
      </c>
      <c r="H851" s="35"/>
      <c r="I851" s="35" t="str">
        <f>IF(ISNA(VLOOKUP(LEFT($A851,3),'6. EMS-Omnia mapping'!$A$5:$A$142,3,FALSE)),"TBD",VLOOKUP(LEFT($A851,3),'6. EMS-Omnia mapping'!$A$5:$E$142,3,FALSE))</f>
        <v>TBD</v>
      </c>
      <c r="J851" s="35" t="str">
        <f>IF(ISNA(VLOOKUP(LEFT($A851,3),'6. EMS-Omnia mapping'!$A$5:$A$142,5,FALSE)),"TBD",VLOOKUP(LEFT($A851,3),'6. EMS-Omnia mapping'!$A$5:$E$142,5,FALSE))</f>
        <v>TBD</v>
      </c>
      <c r="K851" s="7"/>
      <c r="L851" s="68"/>
    </row>
    <row r="852" spans="1:12">
      <c r="A852" s="68"/>
      <c r="B852" s="69"/>
      <c r="C852" s="69"/>
      <c r="D852" s="69"/>
      <c r="E852" s="68"/>
      <c r="F852" s="82"/>
      <c r="G852" s="9" t="str">
        <f>IF(ISNA(VLOOKUP(LEFT(A852,3),'6. EMS-Omnia mapping'!$A$5:$G$142,7,FALSE)),"TBD",VLOOKUP(LEFT(A852,3),'6. EMS-Omnia mapping'!$A$5:$G$142,7,FALSE))</f>
        <v>TBD</v>
      </c>
      <c r="H852" s="35"/>
      <c r="I852" s="35" t="str">
        <f>IF(ISNA(VLOOKUP(LEFT($A852,3),'6. EMS-Omnia mapping'!$A$5:$A$142,3,FALSE)),"TBD",VLOOKUP(LEFT($A852,3),'6. EMS-Omnia mapping'!$A$5:$E$142,3,FALSE))</f>
        <v>TBD</v>
      </c>
      <c r="J852" s="35" t="str">
        <f>IF(ISNA(VLOOKUP(LEFT($A852,3),'6. EMS-Omnia mapping'!$A$5:$A$142,5,FALSE)),"TBD",VLOOKUP(LEFT($A852,3),'6. EMS-Omnia mapping'!$A$5:$E$142,5,FALSE))</f>
        <v>TBD</v>
      </c>
      <c r="K852" s="7"/>
      <c r="L852" s="68"/>
    </row>
    <row r="853" spans="1:12">
      <c r="A853" s="68"/>
      <c r="B853" s="69"/>
      <c r="C853" s="69"/>
      <c r="D853" s="69"/>
      <c r="E853" s="68"/>
      <c r="F853" s="82"/>
      <c r="G853" s="9" t="str">
        <f>IF(ISNA(VLOOKUP(LEFT(A853,3),'6. EMS-Omnia mapping'!$A$5:$G$142,7,FALSE)),"TBD",VLOOKUP(LEFT(A853,3),'6. EMS-Omnia mapping'!$A$5:$G$142,7,FALSE))</f>
        <v>TBD</v>
      </c>
      <c r="H853" s="35"/>
      <c r="I853" s="35" t="str">
        <f>IF(ISNA(VLOOKUP(LEFT($A853,3),'6. EMS-Omnia mapping'!$A$5:$A$142,3,FALSE)),"TBD",VLOOKUP(LEFT($A853,3),'6. EMS-Omnia mapping'!$A$5:$E$142,3,FALSE))</f>
        <v>TBD</v>
      </c>
      <c r="J853" s="35" t="str">
        <f>IF(ISNA(VLOOKUP(LEFT($A853,3),'6. EMS-Omnia mapping'!$A$5:$A$142,5,FALSE)),"TBD",VLOOKUP(LEFT($A853,3),'6. EMS-Omnia mapping'!$A$5:$E$142,5,FALSE))</f>
        <v>TBD</v>
      </c>
      <c r="K853" s="7"/>
      <c r="L853" s="68"/>
    </row>
    <row r="854" spans="1:12">
      <c r="A854" s="68"/>
      <c r="B854" s="69"/>
      <c r="C854" s="69"/>
      <c r="D854" s="69"/>
      <c r="E854" s="68"/>
      <c r="F854" s="82"/>
      <c r="G854" s="9" t="str">
        <f>IF(ISNA(VLOOKUP(LEFT(A854,3),'6. EMS-Omnia mapping'!$A$5:$G$142,7,FALSE)),"TBD",VLOOKUP(LEFT(A854,3),'6. EMS-Omnia mapping'!$A$5:$G$142,7,FALSE))</f>
        <v>TBD</v>
      </c>
      <c r="H854" s="35"/>
      <c r="I854" s="35" t="str">
        <f>IF(ISNA(VLOOKUP(LEFT($A854,3),'6. EMS-Omnia mapping'!$A$5:$A$142,3,FALSE)),"TBD",VLOOKUP(LEFT($A854,3),'6. EMS-Omnia mapping'!$A$5:$E$142,3,FALSE))</f>
        <v>TBD</v>
      </c>
      <c r="J854" s="35" t="str">
        <f>IF(ISNA(VLOOKUP(LEFT($A854,3),'6. EMS-Omnia mapping'!$A$5:$A$142,5,FALSE)),"TBD",VLOOKUP(LEFT($A854,3),'6. EMS-Omnia mapping'!$A$5:$E$142,5,FALSE))</f>
        <v>TBD</v>
      </c>
      <c r="K854" s="7"/>
      <c r="L854" s="68"/>
    </row>
    <row r="855" spans="1:12">
      <c r="A855" s="68"/>
      <c r="B855" s="69"/>
      <c r="C855" s="69"/>
      <c r="D855" s="69"/>
      <c r="E855" s="68"/>
      <c r="F855" s="82"/>
      <c r="G855" s="9" t="str">
        <f>IF(ISNA(VLOOKUP(LEFT(A855,3),'6. EMS-Omnia mapping'!$A$5:$G$142,7,FALSE)),"TBD",VLOOKUP(LEFT(A855,3),'6. EMS-Omnia mapping'!$A$5:$G$142,7,FALSE))</f>
        <v>TBD</v>
      </c>
      <c r="H855" s="35"/>
      <c r="I855" s="35" t="str">
        <f>IF(ISNA(VLOOKUP(LEFT($A855,3),'6. EMS-Omnia mapping'!$A$5:$A$142,3,FALSE)),"TBD",VLOOKUP(LEFT($A855,3),'6. EMS-Omnia mapping'!$A$5:$E$142,3,FALSE))</f>
        <v>TBD</v>
      </c>
      <c r="J855" s="35" t="str">
        <f>IF(ISNA(VLOOKUP(LEFT($A855,3),'6. EMS-Omnia mapping'!$A$5:$A$142,5,FALSE)),"TBD",VLOOKUP(LEFT($A855,3),'6. EMS-Omnia mapping'!$A$5:$E$142,5,FALSE))</f>
        <v>TBD</v>
      </c>
      <c r="K855" s="7"/>
      <c r="L855" s="68"/>
    </row>
    <row r="856" spans="1:12">
      <c r="A856" s="68"/>
      <c r="B856" s="69"/>
      <c r="C856" s="69"/>
      <c r="D856" s="69"/>
      <c r="E856" s="68"/>
      <c r="F856" s="82"/>
      <c r="G856" s="9" t="str">
        <f>IF(ISNA(VLOOKUP(LEFT(A856,3),'6. EMS-Omnia mapping'!$A$5:$G$142,7,FALSE)),"TBD",VLOOKUP(LEFT(A856,3),'6. EMS-Omnia mapping'!$A$5:$G$142,7,FALSE))</f>
        <v>TBD</v>
      </c>
      <c r="H856" s="35"/>
      <c r="I856" s="35" t="str">
        <f>IF(ISNA(VLOOKUP(LEFT($A856,3),'6. EMS-Omnia mapping'!$A$5:$A$142,3,FALSE)),"TBD",VLOOKUP(LEFT($A856,3),'6. EMS-Omnia mapping'!$A$5:$E$142,3,FALSE))</f>
        <v>TBD</v>
      </c>
      <c r="J856" s="35" t="str">
        <f>IF(ISNA(VLOOKUP(LEFT($A856,3),'6. EMS-Omnia mapping'!$A$5:$A$142,5,FALSE)),"TBD",VLOOKUP(LEFT($A856,3),'6. EMS-Omnia mapping'!$A$5:$E$142,5,FALSE))</f>
        <v>TBD</v>
      </c>
      <c r="K856" s="7"/>
      <c r="L856" s="68"/>
    </row>
    <row r="857" spans="1:12">
      <c r="A857" s="68"/>
      <c r="B857" s="69"/>
      <c r="C857" s="69"/>
      <c r="D857" s="69"/>
      <c r="E857" s="68"/>
      <c r="F857" s="82"/>
      <c r="G857" s="9" t="str">
        <f>IF(ISNA(VLOOKUP(LEFT(A857,3),'6. EMS-Omnia mapping'!$A$5:$G$142,7,FALSE)),"TBD",VLOOKUP(LEFT(A857,3),'6. EMS-Omnia mapping'!$A$5:$G$142,7,FALSE))</f>
        <v>TBD</v>
      </c>
      <c r="H857" s="35"/>
      <c r="I857" s="35" t="str">
        <f>IF(ISNA(VLOOKUP(LEFT($A857,3),'6. EMS-Omnia mapping'!$A$5:$A$142,3,FALSE)),"TBD",VLOOKUP(LEFT($A857,3),'6. EMS-Omnia mapping'!$A$5:$E$142,3,FALSE))</f>
        <v>TBD</v>
      </c>
      <c r="J857" s="35" t="str">
        <f>IF(ISNA(VLOOKUP(LEFT($A857,3),'6. EMS-Omnia mapping'!$A$5:$A$142,5,FALSE)),"TBD",VLOOKUP(LEFT($A857,3),'6. EMS-Omnia mapping'!$A$5:$E$142,5,FALSE))</f>
        <v>TBD</v>
      </c>
      <c r="K857" s="7"/>
      <c r="L857" s="68"/>
    </row>
    <row r="858" spans="1:12">
      <c r="A858" s="68"/>
      <c r="B858" s="69"/>
      <c r="C858" s="69"/>
      <c r="D858" s="69"/>
      <c r="E858" s="68"/>
      <c r="F858" s="82"/>
      <c r="G858" s="9" t="str">
        <f>IF(ISNA(VLOOKUP(LEFT(A858,3),'6. EMS-Omnia mapping'!$A$5:$G$142,7,FALSE)),"TBD",VLOOKUP(LEFT(A858,3),'6. EMS-Omnia mapping'!$A$5:$G$142,7,FALSE))</f>
        <v>TBD</v>
      </c>
      <c r="H858" s="35"/>
      <c r="I858" s="35" t="str">
        <f>IF(ISNA(VLOOKUP(LEFT($A858,3),'6. EMS-Omnia mapping'!$A$5:$A$142,3,FALSE)),"TBD",VLOOKUP(LEFT($A858,3),'6. EMS-Omnia mapping'!$A$5:$E$142,3,FALSE))</f>
        <v>TBD</v>
      </c>
      <c r="J858" s="35" t="str">
        <f>IF(ISNA(VLOOKUP(LEFT($A858,3),'6. EMS-Omnia mapping'!$A$5:$A$142,5,FALSE)),"TBD",VLOOKUP(LEFT($A858,3),'6. EMS-Omnia mapping'!$A$5:$E$142,5,FALSE))</f>
        <v>TBD</v>
      </c>
      <c r="K858" s="7"/>
      <c r="L858" s="68"/>
    </row>
    <row r="859" spans="1:12">
      <c r="A859" s="68"/>
      <c r="B859" s="69"/>
      <c r="C859" s="69"/>
      <c r="D859" s="69"/>
      <c r="E859" s="68"/>
      <c r="F859" s="82"/>
      <c r="G859" s="9" t="str">
        <f>IF(ISNA(VLOOKUP(LEFT(A859,3),'6. EMS-Omnia mapping'!$A$5:$G$142,7,FALSE)),"TBD",VLOOKUP(LEFT(A859,3),'6. EMS-Omnia mapping'!$A$5:$G$142,7,FALSE))</f>
        <v>TBD</v>
      </c>
      <c r="H859" s="35"/>
      <c r="I859" s="35" t="str">
        <f>IF(ISNA(VLOOKUP(LEFT($A859,3),'6. EMS-Omnia mapping'!$A$5:$A$142,3,FALSE)),"TBD",VLOOKUP(LEFT($A859,3),'6. EMS-Omnia mapping'!$A$5:$E$142,3,FALSE))</f>
        <v>TBD</v>
      </c>
      <c r="J859" s="35" t="str">
        <f>IF(ISNA(VLOOKUP(LEFT($A859,3),'6. EMS-Omnia mapping'!$A$5:$A$142,5,FALSE)),"TBD",VLOOKUP(LEFT($A859,3),'6. EMS-Omnia mapping'!$A$5:$E$142,5,FALSE))</f>
        <v>TBD</v>
      </c>
      <c r="K859" s="7"/>
      <c r="L859" s="68"/>
    </row>
    <row r="860" spans="1:12">
      <c r="A860" s="68"/>
      <c r="B860" s="69"/>
      <c r="C860" s="69"/>
      <c r="D860" s="69"/>
      <c r="E860" s="68"/>
      <c r="F860" s="82"/>
      <c r="G860" s="9" t="str">
        <f>IF(ISNA(VLOOKUP(LEFT(A860,3),'6. EMS-Omnia mapping'!$A$5:$G$142,7,FALSE)),"TBD",VLOOKUP(LEFT(A860,3),'6. EMS-Omnia mapping'!$A$5:$G$142,7,FALSE))</f>
        <v>TBD</v>
      </c>
      <c r="H860" s="35"/>
      <c r="I860" s="35" t="str">
        <f>IF(ISNA(VLOOKUP(LEFT($A860,3),'6. EMS-Omnia mapping'!$A$5:$A$142,3,FALSE)),"TBD",VLOOKUP(LEFT($A860,3),'6. EMS-Omnia mapping'!$A$5:$E$142,3,FALSE))</f>
        <v>TBD</v>
      </c>
      <c r="J860" s="35" t="str">
        <f>IF(ISNA(VLOOKUP(LEFT($A860,3),'6. EMS-Omnia mapping'!$A$5:$A$142,5,FALSE)),"TBD",VLOOKUP(LEFT($A860,3),'6. EMS-Omnia mapping'!$A$5:$E$142,5,FALSE))</f>
        <v>TBD</v>
      </c>
      <c r="K860" s="7"/>
      <c r="L860" s="68"/>
    </row>
    <row r="861" spans="1:12">
      <c r="A861" s="68"/>
      <c r="B861" s="69"/>
      <c r="C861" s="69"/>
      <c r="D861" s="69"/>
      <c r="E861" s="68"/>
      <c r="F861" s="82"/>
      <c r="G861" s="9" t="str">
        <f>IF(ISNA(VLOOKUP(LEFT(A861,3),'6. EMS-Omnia mapping'!$A$5:$G$142,7,FALSE)),"TBD",VLOOKUP(LEFT(A861,3),'6. EMS-Omnia mapping'!$A$5:$G$142,7,FALSE))</f>
        <v>TBD</v>
      </c>
      <c r="H861" s="35"/>
      <c r="I861" s="35" t="str">
        <f>IF(ISNA(VLOOKUP(LEFT($A861,3),'6. EMS-Omnia mapping'!$A$5:$A$142,3,FALSE)),"TBD",VLOOKUP(LEFT($A861,3),'6. EMS-Omnia mapping'!$A$5:$E$142,3,FALSE))</f>
        <v>TBD</v>
      </c>
      <c r="J861" s="35" t="str">
        <f>IF(ISNA(VLOOKUP(LEFT($A861,3),'6. EMS-Omnia mapping'!$A$5:$A$142,5,FALSE)),"TBD",VLOOKUP(LEFT($A861,3),'6. EMS-Omnia mapping'!$A$5:$E$142,5,FALSE))</f>
        <v>TBD</v>
      </c>
      <c r="K861" s="7"/>
      <c r="L861" s="68"/>
    </row>
    <row r="862" spans="1:12">
      <c r="A862" s="68"/>
      <c r="B862" s="69"/>
      <c r="C862" s="69"/>
      <c r="D862" s="69"/>
      <c r="E862" s="68"/>
      <c r="F862" s="82"/>
      <c r="G862" s="9" t="str">
        <f>IF(ISNA(VLOOKUP(LEFT(A862,3),'6. EMS-Omnia mapping'!$A$5:$G$142,7,FALSE)),"TBD",VLOOKUP(LEFT(A862,3),'6. EMS-Omnia mapping'!$A$5:$G$142,7,FALSE))</f>
        <v>TBD</v>
      </c>
      <c r="H862" s="35"/>
      <c r="I862" s="35" t="str">
        <f>IF(ISNA(VLOOKUP(LEFT($A862,3),'6. EMS-Omnia mapping'!$A$5:$A$142,3,FALSE)),"TBD",VLOOKUP(LEFT($A862,3),'6. EMS-Omnia mapping'!$A$5:$E$142,3,FALSE))</f>
        <v>TBD</v>
      </c>
      <c r="J862" s="35" t="str">
        <f>IF(ISNA(VLOOKUP(LEFT($A862,3),'6. EMS-Omnia mapping'!$A$5:$A$142,5,FALSE)),"TBD",VLOOKUP(LEFT($A862,3),'6. EMS-Omnia mapping'!$A$5:$E$142,5,FALSE))</f>
        <v>TBD</v>
      </c>
      <c r="K862" s="7"/>
      <c r="L862" s="68"/>
    </row>
    <row r="863" spans="1:12">
      <c r="A863" s="68"/>
      <c r="B863" s="69"/>
      <c r="C863" s="69"/>
      <c r="D863" s="69"/>
      <c r="E863" s="68"/>
      <c r="F863" s="82"/>
      <c r="G863" s="9" t="str">
        <f>IF(ISNA(VLOOKUP(LEFT(A863,3),'6. EMS-Omnia mapping'!$A$5:$G$142,7,FALSE)),"TBD",VLOOKUP(LEFT(A863,3),'6. EMS-Omnia mapping'!$A$5:$G$142,7,FALSE))</f>
        <v>TBD</v>
      </c>
      <c r="H863" s="35"/>
      <c r="I863" s="35" t="str">
        <f>IF(ISNA(VLOOKUP(LEFT($A863,3),'6. EMS-Omnia mapping'!$A$5:$A$142,3,FALSE)),"TBD",VLOOKUP(LEFT($A863,3),'6. EMS-Omnia mapping'!$A$5:$E$142,3,FALSE))</f>
        <v>TBD</v>
      </c>
      <c r="J863" s="35" t="str">
        <f>IF(ISNA(VLOOKUP(LEFT($A863,3),'6. EMS-Omnia mapping'!$A$5:$A$142,5,FALSE)),"TBD",VLOOKUP(LEFT($A863,3),'6. EMS-Omnia mapping'!$A$5:$E$142,5,FALSE))</f>
        <v>TBD</v>
      </c>
      <c r="K863" s="7"/>
      <c r="L863" s="68"/>
    </row>
    <row r="864" spans="1:12">
      <c r="A864" s="68"/>
      <c r="B864" s="69"/>
      <c r="C864" s="69"/>
      <c r="D864" s="69"/>
      <c r="E864" s="68"/>
      <c r="F864" s="82"/>
      <c r="G864" s="9" t="str">
        <f>IF(ISNA(VLOOKUP(LEFT(A864,3),'6. EMS-Omnia mapping'!$A$5:$G$142,7,FALSE)),"TBD",VLOOKUP(LEFT(A864,3),'6. EMS-Omnia mapping'!$A$5:$G$142,7,FALSE))</f>
        <v>TBD</v>
      </c>
      <c r="H864" s="35"/>
      <c r="I864" s="35" t="str">
        <f>IF(ISNA(VLOOKUP(LEFT($A864,3),'6. EMS-Omnia mapping'!$A$5:$A$142,3,FALSE)),"TBD",VLOOKUP(LEFT($A864,3),'6. EMS-Omnia mapping'!$A$5:$E$142,3,FALSE))</f>
        <v>TBD</v>
      </c>
      <c r="J864" s="35" t="str">
        <f>IF(ISNA(VLOOKUP(LEFT($A864,3),'6. EMS-Omnia mapping'!$A$5:$A$142,5,FALSE)),"TBD",VLOOKUP(LEFT($A864,3),'6. EMS-Omnia mapping'!$A$5:$E$142,5,FALSE))</f>
        <v>TBD</v>
      </c>
      <c r="K864" s="7"/>
      <c r="L864" s="68"/>
    </row>
    <row r="865" spans="1:12">
      <c r="A865" s="68"/>
      <c r="B865" s="69"/>
      <c r="C865" s="69"/>
      <c r="D865" s="69"/>
      <c r="E865" s="68"/>
      <c r="F865" s="82"/>
      <c r="G865" s="9" t="str">
        <f>IF(ISNA(VLOOKUP(LEFT(A865,3),'6. EMS-Omnia mapping'!$A$5:$G$142,7,FALSE)),"TBD",VLOOKUP(LEFT(A865,3),'6. EMS-Omnia mapping'!$A$5:$G$142,7,FALSE))</f>
        <v>TBD</v>
      </c>
      <c r="H865" s="35"/>
      <c r="I865" s="35" t="str">
        <f>IF(ISNA(VLOOKUP(LEFT($A865,3),'6. EMS-Omnia mapping'!$A$5:$A$142,3,FALSE)),"TBD",VLOOKUP(LEFT($A865,3),'6. EMS-Omnia mapping'!$A$5:$E$142,3,FALSE))</f>
        <v>TBD</v>
      </c>
      <c r="J865" s="35" t="str">
        <f>IF(ISNA(VLOOKUP(LEFT($A865,3),'6. EMS-Omnia mapping'!$A$5:$A$142,5,FALSE)),"TBD",VLOOKUP(LEFT($A865,3),'6. EMS-Omnia mapping'!$A$5:$E$142,5,FALSE))</f>
        <v>TBD</v>
      </c>
      <c r="K865" s="7"/>
      <c r="L865" s="68"/>
    </row>
    <row r="866" spans="1:12">
      <c r="A866" s="68"/>
      <c r="B866" s="69"/>
      <c r="C866" s="69"/>
      <c r="D866" s="69"/>
      <c r="E866" s="68"/>
      <c r="F866" s="82"/>
      <c r="G866" s="9" t="str">
        <f>IF(ISNA(VLOOKUP(LEFT(A866,3),'6. EMS-Omnia mapping'!$A$5:$G$142,7,FALSE)),"TBD",VLOOKUP(LEFT(A866,3),'6. EMS-Omnia mapping'!$A$5:$G$142,7,FALSE))</f>
        <v>TBD</v>
      </c>
      <c r="H866" s="35"/>
      <c r="I866" s="35" t="str">
        <f>IF(ISNA(VLOOKUP(LEFT($A866,3),'6. EMS-Omnia mapping'!$A$5:$A$142,3,FALSE)),"TBD",VLOOKUP(LEFT($A866,3),'6. EMS-Omnia mapping'!$A$5:$E$142,3,FALSE))</f>
        <v>TBD</v>
      </c>
      <c r="J866" s="35" t="str">
        <f>IF(ISNA(VLOOKUP(LEFT($A866,3),'6. EMS-Omnia mapping'!$A$5:$A$142,5,FALSE)),"TBD",VLOOKUP(LEFT($A866,3),'6. EMS-Omnia mapping'!$A$5:$E$142,5,FALSE))</f>
        <v>TBD</v>
      </c>
      <c r="K866" s="7"/>
      <c r="L866" s="68"/>
    </row>
    <row r="867" spans="1:12">
      <c r="A867" s="68"/>
      <c r="B867" s="69"/>
      <c r="C867" s="69"/>
      <c r="D867" s="69"/>
      <c r="E867" s="68"/>
      <c r="F867" s="82"/>
      <c r="G867" s="9" t="str">
        <f>IF(ISNA(VLOOKUP(LEFT(A867,3),'6. EMS-Omnia mapping'!$A$5:$G$142,7,FALSE)),"TBD",VLOOKUP(LEFT(A867,3),'6. EMS-Omnia mapping'!$A$5:$G$142,7,FALSE))</f>
        <v>TBD</v>
      </c>
      <c r="H867" s="35"/>
      <c r="I867" s="35" t="str">
        <f>IF(ISNA(VLOOKUP(LEFT($A867,3),'6. EMS-Omnia mapping'!$A$5:$A$142,3,FALSE)),"TBD",VLOOKUP(LEFT($A867,3),'6. EMS-Omnia mapping'!$A$5:$E$142,3,FALSE))</f>
        <v>TBD</v>
      </c>
      <c r="J867" s="35" t="str">
        <f>IF(ISNA(VLOOKUP(LEFT($A867,3),'6. EMS-Omnia mapping'!$A$5:$A$142,5,FALSE)),"TBD",VLOOKUP(LEFT($A867,3),'6. EMS-Omnia mapping'!$A$5:$E$142,5,FALSE))</f>
        <v>TBD</v>
      </c>
      <c r="K867" s="7"/>
      <c r="L867" s="68"/>
    </row>
    <row r="868" spans="1:12">
      <c r="A868" s="68"/>
      <c r="B868" s="69"/>
      <c r="C868" s="69"/>
      <c r="D868" s="69"/>
      <c r="E868" s="68"/>
      <c r="F868" s="82"/>
      <c r="G868" s="9" t="str">
        <f>IF(ISNA(VLOOKUP(LEFT(A868,3),'6. EMS-Omnia mapping'!$A$5:$G$142,7,FALSE)),"TBD",VLOOKUP(LEFT(A868,3),'6. EMS-Omnia mapping'!$A$5:$G$142,7,FALSE))</f>
        <v>TBD</v>
      </c>
      <c r="H868" s="35"/>
      <c r="I868" s="35" t="str">
        <f>IF(ISNA(VLOOKUP(LEFT($A868,3),'6. EMS-Omnia mapping'!$A$5:$A$142,3,FALSE)),"TBD",VLOOKUP(LEFT($A868,3),'6. EMS-Omnia mapping'!$A$5:$E$142,3,FALSE))</f>
        <v>TBD</v>
      </c>
      <c r="J868" s="35" t="str">
        <f>IF(ISNA(VLOOKUP(LEFT($A868,3),'6. EMS-Omnia mapping'!$A$5:$A$142,5,FALSE)),"TBD",VLOOKUP(LEFT($A868,3),'6. EMS-Omnia mapping'!$A$5:$E$142,5,FALSE))</f>
        <v>TBD</v>
      </c>
      <c r="K868" s="7"/>
      <c r="L868" s="68"/>
    </row>
    <row r="869" spans="1:12">
      <c r="A869" s="68"/>
      <c r="B869" s="69"/>
      <c r="C869" s="69"/>
      <c r="D869" s="69"/>
      <c r="E869" s="68"/>
      <c r="F869" s="82"/>
      <c r="G869" s="9" t="str">
        <f>IF(ISNA(VLOOKUP(LEFT(A869,3),'6. EMS-Omnia mapping'!$A$5:$G$142,7,FALSE)),"TBD",VLOOKUP(LEFT(A869,3),'6. EMS-Omnia mapping'!$A$5:$G$142,7,FALSE))</f>
        <v>TBD</v>
      </c>
      <c r="H869" s="35"/>
      <c r="I869" s="35" t="str">
        <f>IF(ISNA(VLOOKUP(LEFT($A869,3),'6. EMS-Omnia mapping'!$A$5:$A$142,3,FALSE)),"TBD",VLOOKUP(LEFT($A869,3),'6. EMS-Omnia mapping'!$A$5:$E$142,3,FALSE))</f>
        <v>TBD</v>
      </c>
      <c r="J869" s="35" t="str">
        <f>IF(ISNA(VLOOKUP(LEFT($A869,3),'6. EMS-Omnia mapping'!$A$5:$A$142,5,FALSE)),"TBD",VLOOKUP(LEFT($A869,3),'6. EMS-Omnia mapping'!$A$5:$E$142,5,FALSE))</f>
        <v>TBD</v>
      </c>
      <c r="K869" s="7"/>
      <c r="L869" s="68"/>
    </row>
    <row r="870" spans="1:12">
      <c r="A870" s="68"/>
      <c r="B870" s="69"/>
      <c r="C870" s="69"/>
      <c r="D870" s="69"/>
      <c r="E870" s="68"/>
      <c r="F870" s="82"/>
      <c r="G870" s="9" t="str">
        <f>IF(ISNA(VLOOKUP(LEFT(A870,3),'6. EMS-Omnia mapping'!$A$5:$G$142,7,FALSE)),"TBD",VLOOKUP(LEFT(A870,3),'6. EMS-Omnia mapping'!$A$5:$G$142,7,FALSE))</f>
        <v>TBD</v>
      </c>
      <c r="H870" s="35"/>
      <c r="I870" s="35" t="str">
        <f>IF(ISNA(VLOOKUP(LEFT($A870,3),'6. EMS-Omnia mapping'!$A$5:$A$142,3,FALSE)),"TBD",VLOOKUP(LEFT($A870,3),'6. EMS-Omnia mapping'!$A$5:$E$142,3,FALSE))</f>
        <v>TBD</v>
      </c>
      <c r="J870" s="35" t="str">
        <f>IF(ISNA(VLOOKUP(LEFT($A870,3),'6. EMS-Omnia mapping'!$A$5:$A$142,5,FALSE)),"TBD",VLOOKUP(LEFT($A870,3),'6. EMS-Omnia mapping'!$A$5:$E$142,5,FALSE))</f>
        <v>TBD</v>
      </c>
      <c r="K870" s="7"/>
      <c r="L870" s="68"/>
    </row>
    <row r="871" spans="1:12">
      <c r="A871" s="68"/>
      <c r="B871" s="69"/>
      <c r="C871" s="69"/>
      <c r="D871" s="69"/>
      <c r="E871" s="68"/>
      <c r="F871" s="82"/>
      <c r="G871" s="9" t="str">
        <f>IF(ISNA(VLOOKUP(LEFT(A871,3),'6. EMS-Omnia mapping'!$A$5:$G$142,7,FALSE)),"TBD",VLOOKUP(LEFT(A871,3),'6. EMS-Omnia mapping'!$A$5:$G$142,7,FALSE))</f>
        <v>TBD</v>
      </c>
      <c r="H871" s="35"/>
      <c r="I871" s="35" t="str">
        <f>IF(ISNA(VLOOKUP(LEFT($A871,3),'6. EMS-Omnia mapping'!$A$5:$A$142,3,FALSE)),"TBD",VLOOKUP(LEFT($A871,3),'6. EMS-Omnia mapping'!$A$5:$E$142,3,FALSE))</f>
        <v>TBD</v>
      </c>
      <c r="J871" s="35" t="str">
        <f>IF(ISNA(VLOOKUP(LEFT($A871,3),'6. EMS-Omnia mapping'!$A$5:$A$142,5,FALSE)),"TBD",VLOOKUP(LEFT($A871,3),'6. EMS-Omnia mapping'!$A$5:$E$142,5,FALSE))</f>
        <v>TBD</v>
      </c>
      <c r="K871" s="7"/>
      <c r="L871" s="68"/>
    </row>
    <row r="872" spans="1:12">
      <c r="A872" s="68"/>
      <c r="B872" s="69"/>
      <c r="C872" s="69"/>
      <c r="D872" s="69"/>
      <c r="E872" s="68"/>
      <c r="F872" s="82"/>
      <c r="G872" s="9" t="str">
        <f>IF(ISNA(VLOOKUP(LEFT(A872,3),'6. EMS-Omnia mapping'!$A$5:$G$142,7,FALSE)),"TBD",VLOOKUP(LEFT(A872,3),'6. EMS-Omnia mapping'!$A$5:$G$142,7,FALSE))</f>
        <v>TBD</v>
      </c>
      <c r="H872" s="35"/>
      <c r="I872" s="35" t="str">
        <f>IF(ISNA(VLOOKUP(LEFT($A872,3),'6. EMS-Omnia mapping'!$A$5:$A$142,3,FALSE)),"TBD",VLOOKUP(LEFT($A872,3),'6. EMS-Omnia mapping'!$A$5:$E$142,3,FALSE))</f>
        <v>TBD</v>
      </c>
      <c r="J872" s="35" t="str">
        <f>IF(ISNA(VLOOKUP(LEFT($A872,3),'6. EMS-Omnia mapping'!$A$5:$A$142,5,FALSE)),"TBD",VLOOKUP(LEFT($A872,3),'6. EMS-Omnia mapping'!$A$5:$E$142,5,FALSE))</f>
        <v>TBD</v>
      </c>
      <c r="K872" s="7"/>
      <c r="L872" s="68"/>
    </row>
    <row r="873" spans="1:12">
      <c r="A873" s="68"/>
      <c r="B873" s="69"/>
      <c r="C873" s="69"/>
      <c r="D873" s="69"/>
      <c r="E873" s="68"/>
      <c r="F873" s="82"/>
      <c r="G873" s="9" t="str">
        <f>IF(ISNA(VLOOKUP(LEFT(A873,3),'6. EMS-Omnia mapping'!$A$5:$G$142,7,FALSE)),"TBD",VLOOKUP(LEFT(A873,3),'6. EMS-Omnia mapping'!$A$5:$G$142,7,FALSE))</f>
        <v>TBD</v>
      </c>
      <c r="H873" s="35"/>
      <c r="I873" s="35" t="str">
        <f>IF(ISNA(VLOOKUP(LEFT($A873,3),'6. EMS-Omnia mapping'!$A$5:$A$142,3,FALSE)),"TBD",VLOOKUP(LEFT($A873,3),'6. EMS-Omnia mapping'!$A$5:$E$142,3,FALSE))</f>
        <v>TBD</v>
      </c>
      <c r="J873" s="35" t="str">
        <f>IF(ISNA(VLOOKUP(LEFT($A873,3),'6. EMS-Omnia mapping'!$A$5:$A$142,5,FALSE)),"TBD",VLOOKUP(LEFT($A873,3),'6. EMS-Omnia mapping'!$A$5:$E$142,5,FALSE))</f>
        <v>TBD</v>
      </c>
      <c r="K873" s="7"/>
      <c r="L873" s="68"/>
    </row>
    <row r="874" spans="1:12">
      <c r="A874" s="68"/>
      <c r="B874" s="69"/>
      <c r="C874" s="69"/>
      <c r="D874" s="69"/>
      <c r="E874" s="68"/>
      <c r="F874" s="82"/>
      <c r="G874" s="9" t="str">
        <f>IF(ISNA(VLOOKUP(LEFT(A874,3),'6. EMS-Omnia mapping'!$A$5:$G$142,7,FALSE)),"TBD",VLOOKUP(LEFT(A874,3),'6. EMS-Omnia mapping'!$A$5:$G$142,7,FALSE))</f>
        <v>TBD</v>
      </c>
      <c r="H874" s="35"/>
      <c r="I874" s="35" t="str">
        <f>IF(ISNA(VLOOKUP(LEFT($A874,3),'6. EMS-Omnia mapping'!$A$5:$A$142,3,FALSE)),"TBD",VLOOKUP(LEFT($A874,3),'6. EMS-Omnia mapping'!$A$5:$E$142,3,FALSE))</f>
        <v>TBD</v>
      </c>
      <c r="J874" s="35" t="str">
        <f>IF(ISNA(VLOOKUP(LEFT($A874,3),'6. EMS-Omnia mapping'!$A$5:$A$142,5,FALSE)),"TBD",VLOOKUP(LEFT($A874,3),'6. EMS-Omnia mapping'!$A$5:$E$142,5,FALSE))</f>
        <v>TBD</v>
      </c>
      <c r="K874" s="7"/>
      <c r="L874" s="68"/>
    </row>
    <row r="875" spans="1:12">
      <c r="A875" s="68"/>
      <c r="B875" s="69"/>
      <c r="C875" s="69"/>
      <c r="D875" s="69"/>
      <c r="E875" s="68"/>
      <c r="F875" s="82"/>
      <c r="G875" s="9" t="str">
        <f>IF(ISNA(VLOOKUP(LEFT(A875,3),'6. EMS-Omnia mapping'!$A$5:$G$142,7,FALSE)),"TBD",VLOOKUP(LEFT(A875,3),'6. EMS-Omnia mapping'!$A$5:$G$142,7,FALSE))</f>
        <v>TBD</v>
      </c>
      <c r="H875" s="35"/>
      <c r="I875" s="35" t="str">
        <f>IF(ISNA(VLOOKUP(LEFT($A875,3),'6. EMS-Omnia mapping'!$A$5:$A$142,3,FALSE)),"TBD",VLOOKUP(LEFT($A875,3),'6. EMS-Omnia mapping'!$A$5:$E$142,3,FALSE))</f>
        <v>TBD</v>
      </c>
      <c r="J875" s="35" t="str">
        <f>IF(ISNA(VLOOKUP(LEFT($A875,3),'6. EMS-Omnia mapping'!$A$5:$A$142,5,FALSE)),"TBD",VLOOKUP(LEFT($A875,3),'6. EMS-Omnia mapping'!$A$5:$E$142,5,FALSE))</f>
        <v>TBD</v>
      </c>
      <c r="K875" s="7"/>
      <c r="L875" s="68"/>
    </row>
    <row r="876" spans="1:12">
      <c r="A876" s="68"/>
      <c r="B876" s="69"/>
      <c r="C876" s="69"/>
      <c r="D876" s="69"/>
      <c r="E876" s="68"/>
      <c r="F876" s="82"/>
      <c r="G876" s="9" t="str">
        <f>IF(ISNA(VLOOKUP(LEFT(A876,3),'6. EMS-Omnia mapping'!$A$5:$G$142,7,FALSE)),"TBD",VLOOKUP(LEFT(A876,3),'6. EMS-Omnia mapping'!$A$5:$G$142,7,FALSE))</f>
        <v>TBD</v>
      </c>
      <c r="H876" s="35"/>
      <c r="I876" s="35" t="str">
        <f>IF(ISNA(VLOOKUP(LEFT($A876,3),'6. EMS-Omnia mapping'!$A$5:$A$142,3,FALSE)),"TBD",VLOOKUP(LEFT($A876,3),'6. EMS-Omnia mapping'!$A$5:$E$142,3,FALSE))</f>
        <v>TBD</v>
      </c>
      <c r="J876" s="35" t="str">
        <f>IF(ISNA(VLOOKUP(LEFT($A876,3),'6. EMS-Omnia mapping'!$A$5:$A$142,5,FALSE)),"TBD",VLOOKUP(LEFT($A876,3),'6. EMS-Omnia mapping'!$A$5:$E$142,5,FALSE))</f>
        <v>TBD</v>
      </c>
      <c r="K876" s="7"/>
      <c r="L876" s="68"/>
    </row>
    <row r="877" spans="1:12">
      <c r="A877" s="68"/>
      <c r="B877" s="69"/>
      <c r="C877" s="69"/>
      <c r="D877" s="69"/>
      <c r="E877" s="68"/>
      <c r="F877" s="82"/>
      <c r="G877" s="9" t="str">
        <f>IF(ISNA(VLOOKUP(LEFT(A877,3),'6. EMS-Omnia mapping'!$A$5:$G$142,7,FALSE)),"TBD",VLOOKUP(LEFT(A877,3),'6. EMS-Omnia mapping'!$A$5:$G$142,7,FALSE))</f>
        <v>TBD</v>
      </c>
      <c r="H877" s="35"/>
      <c r="I877" s="35" t="str">
        <f>IF(ISNA(VLOOKUP(LEFT($A877,3),'6. EMS-Omnia mapping'!$A$5:$A$142,3,FALSE)),"TBD",VLOOKUP(LEFT($A877,3),'6. EMS-Omnia mapping'!$A$5:$E$142,3,FALSE))</f>
        <v>TBD</v>
      </c>
      <c r="J877" s="35" t="str">
        <f>IF(ISNA(VLOOKUP(LEFT($A877,3),'6. EMS-Omnia mapping'!$A$5:$A$142,5,FALSE)),"TBD",VLOOKUP(LEFT($A877,3),'6. EMS-Omnia mapping'!$A$5:$E$142,5,FALSE))</f>
        <v>TBD</v>
      </c>
      <c r="K877" s="7"/>
      <c r="L877" s="68"/>
    </row>
    <row r="878" spans="1:12">
      <c r="A878" s="68"/>
      <c r="B878" s="69"/>
      <c r="C878" s="69"/>
      <c r="D878" s="69"/>
      <c r="E878" s="68"/>
      <c r="F878" s="82"/>
      <c r="G878" s="9" t="str">
        <f>IF(ISNA(VLOOKUP(LEFT(A878,3),'6. EMS-Omnia mapping'!$A$5:$G$142,7,FALSE)),"TBD",VLOOKUP(LEFT(A878,3),'6. EMS-Omnia mapping'!$A$5:$G$142,7,FALSE))</f>
        <v>TBD</v>
      </c>
      <c r="H878" s="35"/>
      <c r="I878" s="35" t="str">
        <f>IF(ISNA(VLOOKUP(LEFT($A878,3),'6. EMS-Omnia mapping'!$A$5:$A$142,3,FALSE)),"TBD",VLOOKUP(LEFT($A878,3),'6. EMS-Omnia mapping'!$A$5:$E$142,3,FALSE))</f>
        <v>TBD</v>
      </c>
      <c r="J878" s="35" t="str">
        <f>IF(ISNA(VLOOKUP(LEFT($A878,3),'6. EMS-Omnia mapping'!$A$5:$A$142,5,FALSE)),"TBD",VLOOKUP(LEFT($A878,3),'6. EMS-Omnia mapping'!$A$5:$E$142,5,FALSE))</f>
        <v>TBD</v>
      </c>
      <c r="K878" s="7"/>
      <c r="L878" s="68"/>
    </row>
    <row r="879" spans="1:12">
      <c r="A879" s="68"/>
      <c r="B879" s="69"/>
      <c r="C879" s="69"/>
      <c r="D879" s="69"/>
      <c r="E879" s="68"/>
      <c r="F879" s="82"/>
      <c r="G879" s="9" t="str">
        <f>IF(ISNA(VLOOKUP(LEFT(A879,3),'6. EMS-Omnia mapping'!$A$5:$G$142,7,FALSE)),"TBD",VLOOKUP(LEFT(A879,3),'6. EMS-Omnia mapping'!$A$5:$G$142,7,FALSE))</f>
        <v>TBD</v>
      </c>
      <c r="H879" s="35"/>
      <c r="I879" s="35" t="str">
        <f>IF(ISNA(VLOOKUP(LEFT($A879,3),'6. EMS-Omnia mapping'!$A$5:$A$142,3,FALSE)),"TBD",VLOOKUP(LEFT($A879,3),'6. EMS-Omnia mapping'!$A$5:$E$142,3,FALSE))</f>
        <v>TBD</v>
      </c>
      <c r="J879" s="35" t="str">
        <f>IF(ISNA(VLOOKUP(LEFT($A879,3),'6. EMS-Omnia mapping'!$A$5:$A$142,5,FALSE)),"TBD",VLOOKUP(LEFT($A879,3),'6. EMS-Omnia mapping'!$A$5:$E$142,5,FALSE))</f>
        <v>TBD</v>
      </c>
      <c r="K879" s="7"/>
      <c r="L879" s="68"/>
    </row>
    <row r="880" spans="1:12">
      <c r="A880" s="68"/>
      <c r="B880" s="69"/>
      <c r="C880" s="69"/>
      <c r="D880" s="69"/>
      <c r="E880" s="68"/>
      <c r="F880" s="82"/>
      <c r="G880" s="9" t="str">
        <f>IF(ISNA(VLOOKUP(LEFT(A880,3),'6. EMS-Omnia mapping'!$A$5:$G$142,7,FALSE)),"TBD",VLOOKUP(LEFT(A880,3),'6. EMS-Omnia mapping'!$A$5:$G$142,7,FALSE))</f>
        <v>TBD</v>
      </c>
      <c r="H880" s="35"/>
      <c r="I880" s="35" t="str">
        <f>IF(ISNA(VLOOKUP(LEFT($A880,3),'6. EMS-Omnia mapping'!$A$5:$A$142,3,FALSE)),"TBD",VLOOKUP(LEFT($A880,3),'6. EMS-Omnia mapping'!$A$5:$E$142,3,FALSE))</f>
        <v>TBD</v>
      </c>
      <c r="J880" s="35" t="str">
        <f>IF(ISNA(VLOOKUP(LEFT($A880,3),'6. EMS-Omnia mapping'!$A$5:$A$142,5,FALSE)),"TBD",VLOOKUP(LEFT($A880,3),'6. EMS-Omnia mapping'!$A$5:$E$142,5,FALSE))</f>
        <v>TBD</v>
      </c>
      <c r="K880" s="7"/>
      <c r="L880" s="68"/>
    </row>
    <row r="881" spans="1:12">
      <c r="A881" s="68"/>
      <c r="B881" s="69"/>
      <c r="C881" s="69"/>
      <c r="D881" s="69"/>
      <c r="E881" s="68"/>
      <c r="F881" s="82"/>
      <c r="G881" s="9" t="str">
        <f>IF(ISNA(VLOOKUP(LEFT(A881,3),'6. EMS-Omnia mapping'!$A$5:$G$142,7,FALSE)),"TBD",VLOOKUP(LEFT(A881,3),'6. EMS-Omnia mapping'!$A$5:$G$142,7,FALSE))</f>
        <v>TBD</v>
      </c>
      <c r="H881" s="35"/>
      <c r="I881" s="35" t="str">
        <f>IF(ISNA(VLOOKUP(LEFT($A881,3),'6. EMS-Omnia mapping'!$A$5:$A$142,3,FALSE)),"TBD",VLOOKUP(LEFT($A881,3),'6. EMS-Omnia mapping'!$A$5:$E$142,3,FALSE))</f>
        <v>TBD</v>
      </c>
      <c r="J881" s="35" t="str">
        <f>IF(ISNA(VLOOKUP(LEFT($A881,3),'6. EMS-Omnia mapping'!$A$5:$A$142,5,FALSE)),"TBD",VLOOKUP(LEFT($A881,3),'6. EMS-Omnia mapping'!$A$5:$E$142,5,FALSE))</f>
        <v>TBD</v>
      </c>
      <c r="K881" s="7"/>
      <c r="L881" s="68"/>
    </row>
    <row r="882" spans="1:12">
      <c r="A882" s="68"/>
      <c r="B882" s="69"/>
      <c r="C882" s="69"/>
      <c r="D882" s="69"/>
      <c r="E882" s="68"/>
      <c r="F882" s="82"/>
      <c r="G882" s="9" t="str">
        <f>IF(ISNA(VLOOKUP(LEFT(A882,3),'6. EMS-Omnia mapping'!$A$5:$G$142,7,FALSE)),"TBD",VLOOKUP(LEFT(A882,3),'6. EMS-Omnia mapping'!$A$5:$G$142,7,FALSE))</f>
        <v>TBD</v>
      </c>
      <c r="H882" s="35"/>
      <c r="I882" s="35" t="str">
        <f>IF(ISNA(VLOOKUP(LEFT($A882,3),'6. EMS-Omnia mapping'!$A$5:$A$142,3,FALSE)),"TBD",VLOOKUP(LEFT($A882,3),'6. EMS-Omnia mapping'!$A$5:$E$142,3,FALSE))</f>
        <v>TBD</v>
      </c>
      <c r="J882" s="35" t="str">
        <f>IF(ISNA(VLOOKUP(LEFT($A882,3),'6. EMS-Omnia mapping'!$A$5:$A$142,5,FALSE)),"TBD",VLOOKUP(LEFT($A882,3),'6. EMS-Omnia mapping'!$A$5:$E$142,5,FALSE))</f>
        <v>TBD</v>
      </c>
      <c r="K882" s="7"/>
      <c r="L882" s="68"/>
    </row>
    <row r="883" spans="1:12">
      <c r="A883" s="68"/>
      <c r="B883" s="69"/>
      <c r="C883" s="69"/>
      <c r="D883" s="69"/>
      <c r="E883" s="68"/>
      <c r="F883" s="82"/>
      <c r="G883" s="9" t="str">
        <f>IF(ISNA(VLOOKUP(LEFT(A883,3),'6. EMS-Omnia mapping'!$A$5:$G$142,7,FALSE)),"TBD",VLOOKUP(LEFT(A883,3),'6. EMS-Omnia mapping'!$A$5:$G$142,7,FALSE))</f>
        <v>TBD</v>
      </c>
      <c r="H883" s="35"/>
      <c r="I883" s="35" t="str">
        <f>IF(ISNA(VLOOKUP(LEFT($A883,3),'6. EMS-Omnia mapping'!$A$5:$A$142,3,FALSE)),"TBD",VLOOKUP(LEFT($A883,3),'6. EMS-Omnia mapping'!$A$5:$E$142,3,FALSE))</f>
        <v>TBD</v>
      </c>
      <c r="J883" s="35" t="str">
        <f>IF(ISNA(VLOOKUP(LEFT($A883,3),'6. EMS-Omnia mapping'!$A$5:$A$142,5,FALSE)),"TBD",VLOOKUP(LEFT($A883,3),'6. EMS-Omnia mapping'!$A$5:$E$142,5,FALSE))</f>
        <v>TBD</v>
      </c>
      <c r="K883" s="7"/>
      <c r="L883" s="68"/>
    </row>
    <row r="884" spans="1:12">
      <c r="A884" s="68"/>
      <c r="B884" s="69"/>
      <c r="C884" s="69"/>
      <c r="D884" s="69"/>
      <c r="E884" s="68"/>
      <c r="F884" s="82"/>
      <c r="G884" s="9" t="str">
        <f>IF(ISNA(VLOOKUP(LEFT(A884,3),'6. EMS-Omnia mapping'!$A$5:$G$142,7,FALSE)),"TBD",VLOOKUP(LEFT(A884,3),'6. EMS-Omnia mapping'!$A$5:$G$142,7,FALSE))</f>
        <v>TBD</v>
      </c>
      <c r="H884" s="35"/>
      <c r="I884" s="35" t="str">
        <f>IF(ISNA(VLOOKUP(LEFT($A884,3),'6. EMS-Omnia mapping'!$A$5:$A$142,3,FALSE)),"TBD",VLOOKUP(LEFT($A884,3),'6. EMS-Omnia mapping'!$A$5:$E$142,3,FALSE))</f>
        <v>TBD</v>
      </c>
      <c r="J884" s="35" t="str">
        <f>IF(ISNA(VLOOKUP(LEFT($A884,3),'6. EMS-Omnia mapping'!$A$5:$A$142,5,FALSE)),"TBD",VLOOKUP(LEFT($A884,3),'6. EMS-Omnia mapping'!$A$5:$E$142,5,FALSE))</f>
        <v>TBD</v>
      </c>
      <c r="K884" s="7"/>
      <c r="L884" s="68"/>
    </row>
    <row r="885" spans="1:12">
      <c r="A885" s="68"/>
      <c r="B885" s="69"/>
      <c r="C885" s="69"/>
      <c r="D885" s="69"/>
      <c r="E885" s="68"/>
      <c r="F885" s="82"/>
      <c r="G885" s="9" t="str">
        <f>IF(ISNA(VLOOKUP(LEFT(A885,3),'6. EMS-Omnia mapping'!$A$5:$G$142,7,FALSE)),"TBD",VLOOKUP(LEFT(A885,3),'6. EMS-Omnia mapping'!$A$5:$G$142,7,FALSE))</f>
        <v>TBD</v>
      </c>
      <c r="H885" s="35"/>
      <c r="I885" s="35" t="str">
        <f>IF(ISNA(VLOOKUP(LEFT($A885,3),'6. EMS-Omnia mapping'!$A$5:$A$142,3,FALSE)),"TBD",VLOOKUP(LEFT($A885,3),'6. EMS-Omnia mapping'!$A$5:$E$142,3,FALSE))</f>
        <v>TBD</v>
      </c>
      <c r="J885" s="35" t="str">
        <f>IF(ISNA(VLOOKUP(LEFT($A885,3),'6. EMS-Omnia mapping'!$A$5:$A$142,5,FALSE)),"TBD",VLOOKUP(LEFT($A885,3),'6. EMS-Omnia mapping'!$A$5:$E$142,5,FALSE))</f>
        <v>TBD</v>
      </c>
      <c r="K885" s="7"/>
      <c r="L885" s="68"/>
    </row>
    <row r="886" spans="1:12">
      <c r="A886" s="68"/>
      <c r="B886" s="69"/>
      <c r="C886" s="69"/>
      <c r="D886" s="69"/>
      <c r="E886" s="68"/>
      <c r="F886" s="82"/>
      <c r="G886" s="9" t="str">
        <f>IF(ISNA(VLOOKUP(LEFT(A886,3),'6. EMS-Omnia mapping'!$A$5:$G$142,7,FALSE)),"TBD",VLOOKUP(LEFT(A886,3),'6. EMS-Omnia mapping'!$A$5:$G$142,7,FALSE))</f>
        <v>TBD</v>
      </c>
      <c r="H886" s="35"/>
      <c r="I886" s="35" t="str">
        <f>IF(ISNA(VLOOKUP(LEFT($A886,3),'6. EMS-Omnia mapping'!$A$5:$A$142,3,FALSE)),"TBD",VLOOKUP(LEFT($A886,3),'6. EMS-Omnia mapping'!$A$5:$E$142,3,FALSE))</f>
        <v>TBD</v>
      </c>
      <c r="J886" s="35" t="str">
        <f>IF(ISNA(VLOOKUP(LEFT($A886,3),'6. EMS-Omnia mapping'!$A$5:$A$142,5,FALSE)),"TBD",VLOOKUP(LEFT($A886,3),'6. EMS-Omnia mapping'!$A$5:$E$142,5,FALSE))</f>
        <v>TBD</v>
      </c>
      <c r="K886" s="7"/>
      <c r="L886" s="68"/>
    </row>
    <row r="887" spans="1:12">
      <c r="A887" s="68"/>
      <c r="B887" s="69"/>
      <c r="C887" s="69"/>
      <c r="D887" s="69"/>
      <c r="E887" s="68"/>
      <c r="F887" s="82"/>
      <c r="G887" s="9" t="str">
        <f>IF(ISNA(VLOOKUP(LEFT(A887,3),'6. EMS-Omnia mapping'!$A$5:$G$142,7,FALSE)),"TBD",VLOOKUP(LEFT(A887,3),'6. EMS-Omnia mapping'!$A$5:$G$142,7,FALSE))</f>
        <v>TBD</v>
      </c>
      <c r="H887" s="35"/>
      <c r="I887" s="35" t="str">
        <f>IF(ISNA(VLOOKUP(LEFT($A887,3),'6. EMS-Omnia mapping'!$A$5:$A$142,3,FALSE)),"TBD",VLOOKUP(LEFT($A887,3),'6. EMS-Omnia mapping'!$A$5:$E$142,3,FALSE))</f>
        <v>TBD</v>
      </c>
      <c r="J887" s="35" t="str">
        <f>IF(ISNA(VLOOKUP(LEFT($A887,3),'6. EMS-Omnia mapping'!$A$5:$A$142,5,FALSE)),"TBD",VLOOKUP(LEFT($A887,3),'6. EMS-Omnia mapping'!$A$5:$E$142,5,FALSE))</f>
        <v>TBD</v>
      </c>
      <c r="K887" s="7"/>
      <c r="L887" s="68"/>
    </row>
    <row r="888" spans="1:12">
      <c r="A888" s="68"/>
      <c r="B888" s="69"/>
      <c r="C888" s="69"/>
      <c r="D888" s="69"/>
      <c r="E888" s="68"/>
      <c r="F888" s="82"/>
      <c r="G888" s="9" t="str">
        <f>IF(ISNA(VLOOKUP(LEFT(A888,3),'6. EMS-Omnia mapping'!$A$5:$G$142,7,FALSE)),"TBD",VLOOKUP(LEFT(A888,3),'6. EMS-Omnia mapping'!$A$5:$G$142,7,FALSE))</f>
        <v>TBD</v>
      </c>
      <c r="H888" s="35"/>
      <c r="I888" s="35" t="str">
        <f>IF(ISNA(VLOOKUP(LEFT($A888,3),'6. EMS-Omnia mapping'!$A$5:$A$142,3,FALSE)),"TBD",VLOOKUP(LEFT($A888,3),'6. EMS-Omnia mapping'!$A$5:$E$142,3,FALSE))</f>
        <v>TBD</v>
      </c>
      <c r="J888" s="35" t="str">
        <f>IF(ISNA(VLOOKUP(LEFT($A888,3),'6. EMS-Omnia mapping'!$A$5:$A$142,5,FALSE)),"TBD",VLOOKUP(LEFT($A888,3),'6. EMS-Omnia mapping'!$A$5:$E$142,5,FALSE))</f>
        <v>TBD</v>
      </c>
      <c r="K888" s="7"/>
      <c r="L888" s="68"/>
    </row>
    <row r="889" spans="1:12">
      <c r="A889" s="68"/>
      <c r="B889" s="69"/>
      <c r="C889" s="69"/>
      <c r="D889" s="69"/>
      <c r="E889" s="68"/>
      <c r="F889" s="82"/>
      <c r="G889" s="9" t="str">
        <f>IF(ISNA(VLOOKUP(LEFT(A889,3),'6. EMS-Omnia mapping'!$A$5:$G$142,7,FALSE)),"TBD",VLOOKUP(LEFT(A889,3),'6. EMS-Omnia mapping'!$A$5:$G$142,7,FALSE))</f>
        <v>TBD</v>
      </c>
      <c r="H889" s="35"/>
      <c r="I889" s="35" t="str">
        <f>IF(ISNA(VLOOKUP(LEFT($A889,3),'6. EMS-Omnia mapping'!$A$5:$A$142,3,FALSE)),"TBD",VLOOKUP(LEFT($A889,3),'6. EMS-Omnia mapping'!$A$5:$E$142,3,FALSE))</f>
        <v>TBD</v>
      </c>
      <c r="J889" s="35" t="str">
        <f>IF(ISNA(VLOOKUP(LEFT($A889,3),'6. EMS-Omnia mapping'!$A$5:$A$142,5,FALSE)),"TBD",VLOOKUP(LEFT($A889,3),'6. EMS-Omnia mapping'!$A$5:$E$142,5,FALSE))</f>
        <v>TBD</v>
      </c>
      <c r="K889" s="7"/>
      <c r="L889" s="68"/>
    </row>
    <row r="890" spans="1:12">
      <c r="A890" s="68"/>
      <c r="B890" s="69"/>
      <c r="C890" s="69"/>
      <c r="D890" s="69"/>
      <c r="E890" s="68"/>
      <c r="F890" s="82"/>
      <c r="G890" s="9" t="str">
        <f>IF(ISNA(VLOOKUP(LEFT(A890,3),'6. EMS-Omnia mapping'!$A$5:$G$142,7,FALSE)),"TBD",VLOOKUP(LEFT(A890,3),'6. EMS-Omnia mapping'!$A$5:$G$142,7,FALSE))</f>
        <v>TBD</v>
      </c>
      <c r="H890" s="35"/>
      <c r="I890" s="35" t="str">
        <f>IF(ISNA(VLOOKUP(LEFT($A890,3),'6. EMS-Omnia mapping'!$A$5:$A$142,3,FALSE)),"TBD",VLOOKUP(LEFT($A890,3),'6. EMS-Omnia mapping'!$A$5:$E$142,3,FALSE))</f>
        <v>TBD</v>
      </c>
      <c r="J890" s="35" t="str">
        <f>IF(ISNA(VLOOKUP(LEFT($A890,3),'6. EMS-Omnia mapping'!$A$5:$A$142,5,FALSE)),"TBD",VLOOKUP(LEFT($A890,3),'6. EMS-Omnia mapping'!$A$5:$E$142,5,FALSE))</f>
        <v>TBD</v>
      </c>
      <c r="K890" s="7"/>
      <c r="L890" s="68"/>
    </row>
    <row r="891" spans="1:12">
      <c r="A891" s="68"/>
      <c r="B891" s="69"/>
      <c r="C891" s="69"/>
      <c r="D891" s="69"/>
      <c r="E891" s="68"/>
      <c r="F891" s="82"/>
      <c r="G891" s="9" t="str">
        <f>IF(ISNA(VLOOKUP(LEFT(A891,3),'6. EMS-Omnia mapping'!$A$5:$G$142,7,FALSE)),"TBD",VLOOKUP(LEFT(A891,3),'6. EMS-Omnia mapping'!$A$5:$G$142,7,FALSE))</f>
        <v>TBD</v>
      </c>
      <c r="H891" s="35"/>
      <c r="I891" s="35" t="str">
        <f>IF(ISNA(VLOOKUP(LEFT($A891,3),'6. EMS-Omnia mapping'!$A$5:$A$142,3,FALSE)),"TBD",VLOOKUP(LEFT($A891,3),'6. EMS-Omnia mapping'!$A$5:$E$142,3,FALSE))</f>
        <v>TBD</v>
      </c>
      <c r="J891" s="35" t="str">
        <f>IF(ISNA(VLOOKUP(LEFT($A891,3),'6. EMS-Omnia mapping'!$A$5:$A$142,5,FALSE)),"TBD",VLOOKUP(LEFT($A891,3),'6. EMS-Omnia mapping'!$A$5:$E$142,5,FALSE))</f>
        <v>TBD</v>
      </c>
      <c r="K891" s="7"/>
      <c r="L891" s="68"/>
    </row>
    <row r="892" spans="1:12">
      <c r="A892" s="68"/>
      <c r="B892" s="69"/>
      <c r="C892" s="69"/>
      <c r="D892" s="69"/>
      <c r="E892" s="68"/>
      <c r="F892" s="82"/>
      <c r="G892" s="9" t="str">
        <f>IF(ISNA(VLOOKUP(LEFT(A892,3),'6. EMS-Omnia mapping'!$A$5:$G$142,7,FALSE)),"TBD",VLOOKUP(LEFT(A892,3),'6. EMS-Omnia mapping'!$A$5:$G$142,7,FALSE))</f>
        <v>TBD</v>
      </c>
      <c r="H892" s="35"/>
      <c r="I892" s="35" t="str">
        <f>IF(ISNA(VLOOKUP(LEFT($A892,3),'6. EMS-Omnia mapping'!$A$5:$A$142,3,FALSE)),"TBD",VLOOKUP(LEFT($A892,3),'6. EMS-Omnia mapping'!$A$5:$E$142,3,FALSE))</f>
        <v>TBD</v>
      </c>
      <c r="J892" s="35" t="str">
        <f>IF(ISNA(VLOOKUP(LEFT($A892,3),'6. EMS-Omnia mapping'!$A$5:$A$142,5,FALSE)),"TBD",VLOOKUP(LEFT($A892,3),'6. EMS-Omnia mapping'!$A$5:$E$142,5,FALSE))</f>
        <v>TBD</v>
      </c>
      <c r="K892" s="7"/>
      <c r="L892" s="68"/>
    </row>
    <row r="893" spans="1:12">
      <c r="A893" s="68"/>
      <c r="B893" s="69"/>
      <c r="C893" s="69"/>
      <c r="D893" s="69"/>
      <c r="E893" s="68"/>
      <c r="F893" s="82"/>
      <c r="G893" s="9" t="str">
        <f>IF(ISNA(VLOOKUP(LEFT(A893,3),'6. EMS-Omnia mapping'!$A$5:$G$142,7,FALSE)),"TBD",VLOOKUP(LEFT(A893,3),'6. EMS-Omnia mapping'!$A$5:$G$142,7,FALSE))</f>
        <v>TBD</v>
      </c>
      <c r="H893" s="35"/>
      <c r="I893" s="35" t="str">
        <f>IF(ISNA(VLOOKUP(LEFT($A893,3),'6. EMS-Omnia mapping'!$A$5:$A$142,3,FALSE)),"TBD",VLOOKUP(LEFT($A893,3),'6. EMS-Omnia mapping'!$A$5:$E$142,3,FALSE))</f>
        <v>TBD</v>
      </c>
      <c r="J893" s="35" t="str">
        <f>IF(ISNA(VLOOKUP(LEFT($A893,3),'6. EMS-Omnia mapping'!$A$5:$A$142,5,FALSE)),"TBD",VLOOKUP(LEFT($A893,3),'6. EMS-Omnia mapping'!$A$5:$E$142,5,FALSE))</f>
        <v>TBD</v>
      </c>
      <c r="K893" s="7"/>
      <c r="L893" s="68"/>
    </row>
    <row r="894" spans="1:12">
      <c r="A894" s="68"/>
      <c r="B894" s="69"/>
      <c r="C894" s="69"/>
      <c r="D894" s="69"/>
      <c r="E894" s="68"/>
      <c r="F894" s="82"/>
      <c r="G894" s="9" t="str">
        <f>IF(ISNA(VLOOKUP(LEFT(A894,3),'6. EMS-Omnia mapping'!$A$5:$G$142,7,FALSE)),"TBD",VLOOKUP(LEFT(A894,3),'6. EMS-Omnia mapping'!$A$5:$G$142,7,FALSE))</f>
        <v>TBD</v>
      </c>
      <c r="H894" s="35"/>
      <c r="I894" s="35" t="str">
        <f>IF(ISNA(VLOOKUP(LEFT($A894,3),'6. EMS-Omnia mapping'!$A$5:$A$142,3,FALSE)),"TBD",VLOOKUP(LEFT($A894,3),'6. EMS-Omnia mapping'!$A$5:$E$142,3,FALSE))</f>
        <v>TBD</v>
      </c>
      <c r="J894" s="35" t="str">
        <f>IF(ISNA(VLOOKUP(LEFT($A894,3),'6. EMS-Omnia mapping'!$A$5:$A$142,5,FALSE)),"TBD",VLOOKUP(LEFT($A894,3),'6. EMS-Omnia mapping'!$A$5:$E$142,5,FALSE))</f>
        <v>TBD</v>
      </c>
      <c r="K894" s="7"/>
      <c r="L894" s="68"/>
    </row>
    <row r="895" spans="1:12">
      <c r="A895" s="68"/>
      <c r="B895" s="69"/>
      <c r="C895" s="69"/>
      <c r="D895" s="69"/>
      <c r="E895" s="68"/>
      <c r="F895" s="82"/>
      <c r="G895" s="9" t="str">
        <f>IF(ISNA(VLOOKUP(LEFT(A895,3),'6. EMS-Omnia mapping'!$A$5:$G$142,7,FALSE)),"TBD",VLOOKUP(LEFT(A895,3),'6. EMS-Omnia mapping'!$A$5:$G$142,7,FALSE))</f>
        <v>TBD</v>
      </c>
      <c r="H895" s="35"/>
      <c r="I895" s="35" t="str">
        <f>IF(ISNA(VLOOKUP(LEFT($A895,3),'6. EMS-Omnia mapping'!$A$5:$A$142,3,FALSE)),"TBD",VLOOKUP(LEFT($A895,3),'6. EMS-Omnia mapping'!$A$5:$E$142,3,FALSE))</f>
        <v>TBD</v>
      </c>
      <c r="J895" s="35" t="str">
        <f>IF(ISNA(VLOOKUP(LEFT($A895,3),'6. EMS-Omnia mapping'!$A$5:$A$142,5,FALSE)),"TBD",VLOOKUP(LEFT($A895,3),'6. EMS-Omnia mapping'!$A$5:$E$142,5,FALSE))</f>
        <v>TBD</v>
      </c>
      <c r="K895" s="7"/>
      <c r="L895" s="68"/>
    </row>
    <row r="896" spans="1:12">
      <c r="A896" s="68"/>
      <c r="B896" s="69"/>
      <c r="C896" s="69"/>
      <c r="D896" s="69"/>
      <c r="E896" s="68"/>
      <c r="F896" s="82"/>
      <c r="G896" s="9" t="str">
        <f>IF(ISNA(VLOOKUP(LEFT(A896,3),'6. EMS-Omnia mapping'!$A$5:$G$142,7,FALSE)),"TBD",VLOOKUP(LEFT(A896,3),'6. EMS-Omnia mapping'!$A$5:$G$142,7,FALSE))</f>
        <v>TBD</v>
      </c>
      <c r="H896" s="35"/>
      <c r="I896" s="35" t="str">
        <f>IF(ISNA(VLOOKUP(LEFT($A896,3),'6. EMS-Omnia mapping'!$A$5:$A$142,3,FALSE)),"TBD",VLOOKUP(LEFT($A896,3),'6. EMS-Omnia mapping'!$A$5:$E$142,3,FALSE))</f>
        <v>TBD</v>
      </c>
      <c r="J896" s="35" t="str">
        <f>IF(ISNA(VLOOKUP(LEFT($A896,3),'6. EMS-Omnia mapping'!$A$5:$A$142,5,FALSE)),"TBD",VLOOKUP(LEFT($A896,3),'6. EMS-Omnia mapping'!$A$5:$E$142,5,FALSE))</f>
        <v>TBD</v>
      </c>
      <c r="K896" s="7"/>
      <c r="L896" s="68"/>
    </row>
    <row r="897" spans="1:12">
      <c r="A897" s="68"/>
      <c r="B897" s="69"/>
      <c r="C897" s="69"/>
      <c r="D897" s="69"/>
      <c r="E897" s="68"/>
      <c r="F897" s="82"/>
      <c r="G897" s="9" t="str">
        <f>IF(ISNA(VLOOKUP(LEFT(A897,3),'6. EMS-Omnia mapping'!$A$5:$G$142,7,FALSE)),"TBD",VLOOKUP(LEFT(A897,3),'6. EMS-Omnia mapping'!$A$5:$G$142,7,FALSE))</f>
        <v>TBD</v>
      </c>
      <c r="H897" s="35"/>
      <c r="I897" s="35" t="str">
        <f>IF(ISNA(VLOOKUP(LEFT($A897,3),'6. EMS-Omnia mapping'!$A$5:$A$142,3,FALSE)),"TBD",VLOOKUP(LEFT($A897,3),'6. EMS-Omnia mapping'!$A$5:$E$142,3,FALSE))</f>
        <v>TBD</v>
      </c>
      <c r="J897" s="35" t="str">
        <f>IF(ISNA(VLOOKUP(LEFT($A897,3),'6. EMS-Omnia mapping'!$A$5:$A$142,5,FALSE)),"TBD",VLOOKUP(LEFT($A897,3),'6. EMS-Omnia mapping'!$A$5:$E$142,5,FALSE))</f>
        <v>TBD</v>
      </c>
      <c r="K897" s="7"/>
      <c r="L897" s="68"/>
    </row>
    <row r="898" spans="1:12">
      <c r="A898" s="68"/>
      <c r="B898" s="69"/>
      <c r="C898" s="69"/>
      <c r="D898" s="69"/>
      <c r="E898" s="68"/>
      <c r="F898" s="82"/>
      <c r="G898" s="9" t="str">
        <f>IF(ISNA(VLOOKUP(LEFT(A898,3),'6. EMS-Omnia mapping'!$A$5:$G$142,7,FALSE)),"TBD",VLOOKUP(LEFT(A898,3),'6. EMS-Omnia mapping'!$A$5:$G$142,7,FALSE))</f>
        <v>TBD</v>
      </c>
      <c r="H898" s="35"/>
      <c r="I898" s="35" t="str">
        <f>IF(ISNA(VLOOKUP(LEFT($A898,3),'6. EMS-Omnia mapping'!$A$5:$A$142,3,FALSE)),"TBD",VLOOKUP(LEFT($A898,3),'6. EMS-Omnia mapping'!$A$5:$E$142,3,FALSE))</f>
        <v>TBD</v>
      </c>
      <c r="J898" s="35" t="str">
        <f>IF(ISNA(VLOOKUP(LEFT($A898,3),'6. EMS-Omnia mapping'!$A$5:$A$142,5,FALSE)),"TBD",VLOOKUP(LEFT($A898,3),'6. EMS-Omnia mapping'!$A$5:$E$142,5,FALSE))</f>
        <v>TBD</v>
      </c>
      <c r="K898" s="7"/>
      <c r="L898" s="68"/>
    </row>
    <row r="899" spans="1:12">
      <c r="A899" s="68"/>
      <c r="B899" s="69"/>
      <c r="C899" s="69"/>
      <c r="D899" s="69"/>
      <c r="E899" s="68"/>
      <c r="F899" s="82"/>
      <c r="G899" s="9" t="str">
        <f>IF(ISNA(VLOOKUP(LEFT(A899,3),'6. EMS-Omnia mapping'!$A$5:$G$142,7,FALSE)),"TBD",VLOOKUP(LEFT(A899,3),'6. EMS-Omnia mapping'!$A$5:$G$142,7,FALSE))</f>
        <v>TBD</v>
      </c>
      <c r="H899" s="35"/>
      <c r="I899" s="35" t="str">
        <f>IF(ISNA(VLOOKUP(LEFT($A899,3),'6. EMS-Omnia mapping'!$A$5:$A$142,3,FALSE)),"TBD",VLOOKUP(LEFT($A899,3),'6. EMS-Omnia mapping'!$A$5:$E$142,3,FALSE))</f>
        <v>TBD</v>
      </c>
      <c r="J899" s="35" t="str">
        <f>IF(ISNA(VLOOKUP(LEFT($A899,3),'6. EMS-Omnia mapping'!$A$5:$A$142,5,FALSE)),"TBD",VLOOKUP(LEFT($A899,3),'6. EMS-Omnia mapping'!$A$5:$E$142,5,FALSE))</f>
        <v>TBD</v>
      </c>
      <c r="K899" s="7"/>
      <c r="L899" s="68"/>
    </row>
    <row r="900" spans="1:12">
      <c r="A900" s="68"/>
      <c r="B900" s="69"/>
      <c r="C900" s="69"/>
      <c r="D900" s="69"/>
      <c r="E900" s="68"/>
      <c r="F900" s="82"/>
      <c r="G900" s="9" t="str">
        <f>IF(ISNA(VLOOKUP(LEFT(A900,3),'6. EMS-Omnia mapping'!$A$5:$G$142,7,FALSE)),"TBD",VLOOKUP(LEFT(A900,3),'6. EMS-Omnia mapping'!$A$5:$G$142,7,FALSE))</f>
        <v>TBD</v>
      </c>
      <c r="H900" s="35"/>
      <c r="I900" s="35" t="str">
        <f>IF(ISNA(VLOOKUP(LEFT($A900,3),'6. EMS-Omnia mapping'!$A$5:$A$142,3,FALSE)),"TBD",VLOOKUP(LEFT($A900,3),'6. EMS-Omnia mapping'!$A$5:$E$142,3,FALSE))</f>
        <v>TBD</v>
      </c>
      <c r="J900" s="35" t="str">
        <f>IF(ISNA(VLOOKUP(LEFT($A900,3),'6. EMS-Omnia mapping'!$A$5:$A$142,5,FALSE)),"TBD",VLOOKUP(LEFT($A900,3),'6. EMS-Omnia mapping'!$A$5:$E$142,5,FALSE))</f>
        <v>TBD</v>
      </c>
      <c r="K900" s="7"/>
      <c r="L900" s="68"/>
    </row>
    <row r="901" spans="1:12">
      <c r="A901" s="68"/>
      <c r="B901" s="69"/>
      <c r="C901" s="69"/>
      <c r="D901" s="69"/>
      <c r="E901" s="68"/>
      <c r="F901" s="82"/>
      <c r="G901" s="9" t="str">
        <f>IF(ISNA(VLOOKUP(LEFT(A901,3),'6. EMS-Omnia mapping'!$A$5:$G$142,7,FALSE)),"TBD",VLOOKUP(LEFT(A901,3),'6. EMS-Omnia mapping'!$A$5:$G$142,7,FALSE))</f>
        <v>TBD</v>
      </c>
      <c r="H901" s="35"/>
      <c r="I901" s="35" t="str">
        <f>IF(ISNA(VLOOKUP(LEFT($A901,3),'6. EMS-Omnia mapping'!$A$5:$A$142,3,FALSE)),"TBD",VLOOKUP(LEFT($A901,3),'6. EMS-Omnia mapping'!$A$5:$E$142,3,FALSE))</f>
        <v>TBD</v>
      </c>
      <c r="J901" s="35" t="str">
        <f>IF(ISNA(VLOOKUP(LEFT($A901,3),'6. EMS-Omnia mapping'!$A$5:$A$142,5,FALSE)),"TBD",VLOOKUP(LEFT($A901,3),'6. EMS-Omnia mapping'!$A$5:$E$142,5,FALSE))</f>
        <v>TBD</v>
      </c>
      <c r="K901" s="7"/>
      <c r="L901" s="68"/>
    </row>
    <row r="902" spans="1:12">
      <c r="A902" s="68"/>
      <c r="B902" s="69"/>
      <c r="C902" s="69"/>
      <c r="D902" s="69"/>
      <c r="E902" s="68"/>
      <c r="F902" s="82"/>
      <c r="G902" s="9" t="str">
        <f>IF(ISNA(VLOOKUP(LEFT(A902,3),'6. EMS-Omnia mapping'!$A$5:$G$142,7,FALSE)),"TBD",VLOOKUP(LEFT(A902,3),'6. EMS-Omnia mapping'!$A$5:$G$142,7,FALSE))</f>
        <v>TBD</v>
      </c>
      <c r="H902" s="35"/>
      <c r="I902" s="35" t="str">
        <f>IF(ISNA(VLOOKUP(LEFT($A902,3),'6. EMS-Omnia mapping'!$A$5:$A$142,3,FALSE)),"TBD",VLOOKUP(LEFT($A902,3),'6. EMS-Omnia mapping'!$A$5:$E$142,3,FALSE))</f>
        <v>TBD</v>
      </c>
      <c r="J902" s="35" t="str">
        <f>IF(ISNA(VLOOKUP(LEFT($A902,3),'6. EMS-Omnia mapping'!$A$5:$A$142,5,FALSE)),"TBD",VLOOKUP(LEFT($A902,3),'6. EMS-Omnia mapping'!$A$5:$E$142,5,FALSE))</f>
        <v>TBD</v>
      </c>
      <c r="K902" s="7"/>
      <c r="L902" s="68"/>
    </row>
    <row r="903" spans="1:12">
      <c r="A903" s="68"/>
      <c r="B903" s="69"/>
      <c r="C903" s="69"/>
      <c r="D903" s="69"/>
      <c r="E903" s="68"/>
      <c r="F903" s="82"/>
      <c r="G903" s="9" t="str">
        <f>IF(ISNA(VLOOKUP(LEFT(A903,3),'6. EMS-Omnia mapping'!$A$5:$G$142,7,FALSE)),"TBD",VLOOKUP(LEFT(A903,3),'6. EMS-Omnia mapping'!$A$5:$G$142,7,FALSE))</f>
        <v>TBD</v>
      </c>
      <c r="H903" s="35"/>
      <c r="I903" s="35" t="str">
        <f>IF(ISNA(VLOOKUP(LEFT($A903,3),'6. EMS-Omnia mapping'!$A$5:$A$142,3,FALSE)),"TBD",VLOOKUP(LEFT($A903,3),'6. EMS-Omnia mapping'!$A$5:$E$142,3,FALSE))</f>
        <v>TBD</v>
      </c>
      <c r="J903" s="35" t="str">
        <f>IF(ISNA(VLOOKUP(LEFT($A903,3),'6. EMS-Omnia mapping'!$A$5:$A$142,5,FALSE)),"TBD",VLOOKUP(LEFT($A903,3),'6. EMS-Omnia mapping'!$A$5:$E$142,5,FALSE))</f>
        <v>TBD</v>
      </c>
      <c r="K903" s="7"/>
      <c r="L903" s="68"/>
    </row>
    <row r="904" spans="1:12">
      <c r="A904" s="68"/>
      <c r="B904" s="69"/>
      <c r="C904" s="69"/>
      <c r="D904" s="69"/>
      <c r="E904" s="68"/>
      <c r="F904" s="82"/>
      <c r="G904" s="9" t="str">
        <f>IF(ISNA(VLOOKUP(LEFT(A904,3),'6. EMS-Omnia mapping'!$A$5:$G$142,7,FALSE)),"TBD",VLOOKUP(LEFT(A904,3),'6. EMS-Omnia mapping'!$A$5:$G$142,7,FALSE))</f>
        <v>TBD</v>
      </c>
      <c r="H904" s="35"/>
      <c r="I904" s="35" t="str">
        <f>IF(ISNA(VLOOKUP(LEFT($A904,3),'6. EMS-Omnia mapping'!$A$5:$A$142,3,FALSE)),"TBD",VLOOKUP(LEFT($A904,3),'6. EMS-Omnia mapping'!$A$5:$E$142,3,FALSE))</f>
        <v>TBD</v>
      </c>
      <c r="J904" s="35" t="str">
        <f>IF(ISNA(VLOOKUP(LEFT($A904,3),'6. EMS-Omnia mapping'!$A$5:$A$142,5,FALSE)),"TBD",VLOOKUP(LEFT($A904,3),'6. EMS-Omnia mapping'!$A$5:$E$142,5,FALSE))</f>
        <v>TBD</v>
      </c>
      <c r="K904" s="7"/>
      <c r="L904" s="68"/>
    </row>
    <row r="905" spans="1:12">
      <c r="A905" s="68"/>
      <c r="B905" s="69"/>
      <c r="C905" s="69"/>
      <c r="D905" s="69"/>
      <c r="E905" s="68"/>
      <c r="F905" s="82"/>
      <c r="G905" s="9" t="str">
        <f>IF(ISNA(VLOOKUP(LEFT(A905,3),'6. EMS-Omnia mapping'!$A$5:$G$142,7,FALSE)),"TBD",VLOOKUP(LEFT(A905,3),'6. EMS-Omnia mapping'!$A$5:$G$142,7,FALSE))</f>
        <v>TBD</v>
      </c>
      <c r="H905" s="35"/>
      <c r="I905" s="35" t="str">
        <f>IF(ISNA(VLOOKUP(LEFT($A905,3),'6. EMS-Omnia mapping'!$A$5:$A$142,3,FALSE)),"TBD",VLOOKUP(LEFT($A905,3),'6. EMS-Omnia mapping'!$A$5:$E$142,3,FALSE))</f>
        <v>TBD</v>
      </c>
      <c r="J905" s="35" t="str">
        <f>IF(ISNA(VLOOKUP(LEFT($A905,3),'6. EMS-Omnia mapping'!$A$5:$A$142,5,FALSE)),"TBD",VLOOKUP(LEFT($A905,3),'6. EMS-Omnia mapping'!$A$5:$E$142,5,FALSE))</f>
        <v>TBD</v>
      </c>
      <c r="K905" s="7"/>
      <c r="L905" s="68"/>
    </row>
    <row r="906" spans="1:12">
      <c r="A906" s="68"/>
      <c r="B906" s="69"/>
      <c r="C906" s="69"/>
      <c r="D906" s="69"/>
      <c r="E906" s="68"/>
      <c r="F906" s="82"/>
      <c r="G906" s="9" t="str">
        <f>IF(ISNA(VLOOKUP(LEFT(A906,3),'6. EMS-Omnia mapping'!$A$5:$G$142,7,FALSE)),"TBD",VLOOKUP(LEFT(A906,3),'6. EMS-Omnia mapping'!$A$5:$G$142,7,FALSE))</f>
        <v>TBD</v>
      </c>
      <c r="H906" s="35"/>
      <c r="I906" s="35" t="str">
        <f>IF(ISNA(VLOOKUP(LEFT($A906,3),'6. EMS-Omnia mapping'!$A$5:$A$142,3,FALSE)),"TBD",VLOOKUP(LEFT($A906,3),'6. EMS-Omnia mapping'!$A$5:$E$142,3,FALSE))</f>
        <v>TBD</v>
      </c>
      <c r="J906" s="35" t="str">
        <f>IF(ISNA(VLOOKUP(LEFT($A906,3),'6. EMS-Omnia mapping'!$A$5:$A$142,5,FALSE)),"TBD",VLOOKUP(LEFT($A906,3),'6. EMS-Omnia mapping'!$A$5:$E$142,5,FALSE))</f>
        <v>TBD</v>
      </c>
      <c r="K906" s="7"/>
      <c r="L906" s="68"/>
    </row>
    <row r="907" spans="1:12">
      <c r="A907" s="68"/>
      <c r="B907" s="69"/>
      <c r="C907" s="69"/>
      <c r="D907" s="69"/>
      <c r="E907" s="68"/>
      <c r="F907" s="82"/>
      <c r="G907" s="9" t="str">
        <f>IF(ISNA(VLOOKUP(LEFT(A907,3),'6. EMS-Omnia mapping'!$A$5:$G$142,7,FALSE)),"TBD",VLOOKUP(LEFT(A907,3),'6. EMS-Omnia mapping'!$A$5:$G$142,7,FALSE))</f>
        <v>TBD</v>
      </c>
      <c r="H907" s="35"/>
      <c r="I907" s="35" t="str">
        <f>IF(ISNA(VLOOKUP(LEFT($A907,3),'6. EMS-Omnia mapping'!$A$5:$A$142,3,FALSE)),"TBD",VLOOKUP(LEFT($A907,3),'6. EMS-Omnia mapping'!$A$5:$E$142,3,FALSE))</f>
        <v>TBD</v>
      </c>
      <c r="J907" s="35" t="str">
        <f>IF(ISNA(VLOOKUP(LEFT($A907,3),'6. EMS-Omnia mapping'!$A$5:$A$142,5,FALSE)),"TBD",VLOOKUP(LEFT($A907,3),'6. EMS-Omnia mapping'!$A$5:$E$142,5,FALSE))</f>
        <v>TBD</v>
      </c>
      <c r="K907" s="7"/>
      <c r="L907" s="68"/>
    </row>
    <row r="908" spans="1:12">
      <c r="A908" s="68"/>
      <c r="B908" s="69"/>
      <c r="C908" s="69"/>
      <c r="D908" s="69"/>
      <c r="E908" s="68"/>
      <c r="F908" s="82"/>
      <c r="G908" s="9" t="str">
        <f>IF(ISNA(VLOOKUP(LEFT(A908,3),'6. EMS-Omnia mapping'!$A$5:$G$142,7,FALSE)),"TBD",VLOOKUP(LEFT(A908,3),'6. EMS-Omnia mapping'!$A$5:$G$142,7,FALSE))</f>
        <v>TBD</v>
      </c>
      <c r="H908" s="35"/>
      <c r="I908" s="35" t="str">
        <f>IF(ISNA(VLOOKUP(LEFT($A908,3),'6. EMS-Omnia mapping'!$A$5:$A$142,3,FALSE)),"TBD",VLOOKUP(LEFT($A908,3),'6. EMS-Omnia mapping'!$A$5:$E$142,3,FALSE))</f>
        <v>TBD</v>
      </c>
      <c r="J908" s="35" t="str">
        <f>IF(ISNA(VLOOKUP(LEFT($A908,3),'6. EMS-Omnia mapping'!$A$5:$A$142,5,FALSE)),"TBD",VLOOKUP(LEFT($A908,3),'6. EMS-Omnia mapping'!$A$5:$E$142,5,FALSE))</f>
        <v>TBD</v>
      </c>
      <c r="K908" s="7"/>
      <c r="L908" s="68"/>
    </row>
    <row r="909" spans="1:12">
      <c r="A909" s="68"/>
      <c r="B909" s="69"/>
      <c r="C909" s="69"/>
      <c r="D909" s="69"/>
      <c r="E909" s="68"/>
      <c r="F909" s="82"/>
      <c r="G909" s="9" t="str">
        <f>IF(ISNA(VLOOKUP(LEFT(A909,3),'6. EMS-Omnia mapping'!$A$5:$G$142,7,FALSE)),"TBD",VLOOKUP(LEFT(A909,3),'6. EMS-Omnia mapping'!$A$5:$G$142,7,FALSE))</f>
        <v>TBD</v>
      </c>
      <c r="H909" s="35"/>
      <c r="I909" s="35" t="str">
        <f>IF(ISNA(VLOOKUP(LEFT($A909,3),'6. EMS-Omnia mapping'!$A$5:$A$142,3,FALSE)),"TBD",VLOOKUP(LEFT($A909,3),'6. EMS-Omnia mapping'!$A$5:$E$142,3,FALSE))</f>
        <v>TBD</v>
      </c>
      <c r="J909" s="35" t="str">
        <f>IF(ISNA(VLOOKUP(LEFT($A909,3),'6. EMS-Omnia mapping'!$A$5:$A$142,5,FALSE)),"TBD",VLOOKUP(LEFT($A909,3),'6. EMS-Omnia mapping'!$A$5:$E$142,5,FALSE))</f>
        <v>TBD</v>
      </c>
      <c r="K909" s="7"/>
      <c r="L909" s="68"/>
    </row>
    <row r="910" spans="1:12">
      <c r="A910" s="68"/>
      <c r="B910" s="69"/>
      <c r="C910" s="69"/>
      <c r="D910" s="69"/>
      <c r="E910" s="68"/>
      <c r="F910" s="82"/>
      <c r="G910" s="9" t="str">
        <f>IF(ISNA(VLOOKUP(LEFT(A910,3),'6. EMS-Omnia mapping'!$A$5:$G$142,7,FALSE)),"TBD",VLOOKUP(LEFT(A910,3),'6. EMS-Omnia mapping'!$A$5:$G$142,7,FALSE))</f>
        <v>TBD</v>
      </c>
      <c r="H910" s="35"/>
      <c r="I910" s="35" t="str">
        <f>IF(ISNA(VLOOKUP(LEFT($A910,3),'6. EMS-Omnia mapping'!$A$5:$A$142,3,FALSE)),"TBD",VLOOKUP(LEFT($A910,3),'6. EMS-Omnia mapping'!$A$5:$E$142,3,FALSE))</f>
        <v>TBD</v>
      </c>
      <c r="J910" s="35" t="str">
        <f>IF(ISNA(VLOOKUP(LEFT($A910,3),'6. EMS-Omnia mapping'!$A$5:$A$142,5,FALSE)),"TBD",VLOOKUP(LEFT($A910,3),'6. EMS-Omnia mapping'!$A$5:$E$142,5,FALSE))</f>
        <v>TBD</v>
      </c>
      <c r="K910" s="7"/>
      <c r="L910" s="68"/>
    </row>
    <row r="911" spans="1:12">
      <c r="A911" s="68"/>
      <c r="B911" s="69"/>
      <c r="C911" s="69"/>
      <c r="D911" s="69"/>
      <c r="E911" s="68"/>
      <c r="F911" s="82"/>
      <c r="G911" s="9" t="str">
        <f>IF(ISNA(VLOOKUP(LEFT(A911,3),'6. EMS-Omnia mapping'!$A$5:$G$142,7,FALSE)),"TBD",VLOOKUP(LEFT(A911,3),'6. EMS-Omnia mapping'!$A$5:$G$142,7,FALSE))</f>
        <v>TBD</v>
      </c>
      <c r="H911" s="35"/>
      <c r="I911" s="35" t="str">
        <f>IF(ISNA(VLOOKUP(LEFT($A911,3),'6. EMS-Omnia mapping'!$A$5:$A$142,3,FALSE)),"TBD",VLOOKUP(LEFT($A911,3),'6. EMS-Omnia mapping'!$A$5:$E$142,3,FALSE))</f>
        <v>TBD</v>
      </c>
      <c r="J911" s="35" t="str">
        <f>IF(ISNA(VLOOKUP(LEFT($A911,3),'6. EMS-Omnia mapping'!$A$5:$A$142,5,FALSE)),"TBD",VLOOKUP(LEFT($A911,3),'6. EMS-Omnia mapping'!$A$5:$E$142,5,FALSE))</f>
        <v>TBD</v>
      </c>
      <c r="K911" s="7"/>
      <c r="L911" s="68"/>
    </row>
    <row r="912" spans="1:12">
      <c r="A912" s="68"/>
      <c r="B912" s="69"/>
      <c r="C912" s="69"/>
      <c r="D912" s="69"/>
      <c r="E912" s="68"/>
      <c r="F912" s="82"/>
      <c r="G912" s="9" t="str">
        <f>IF(ISNA(VLOOKUP(LEFT(A912,3),'6. EMS-Omnia mapping'!$A$5:$G$142,7,FALSE)),"TBD",VLOOKUP(LEFT(A912,3),'6. EMS-Omnia mapping'!$A$5:$G$142,7,FALSE))</f>
        <v>TBD</v>
      </c>
      <c r="H912" s="35"/>
      <c r="I912" s="35" t="str">
        <f>IF(ISNA(VLOOKUP(LEFT($A912,3),'6. EMS-Omnia mapping'!$A$5:$A$142,3,FALSE)),"TBD",VLOOKUP(LEFT($A912,3),'6. EMS-Omnia mapping'!$A$5:$E$142,3,FALSE))</f>
        <v>TBD</v>
      </c>
      <c r="J912" s="35" t="str">
        <f>IF(ISNA(VLOOKUP(LEFT($A912,3),'6. EMS-Omnia mapping'!$A$5:$A$142,5,FALSE)),"TBD",VLOOKUP(LEFT($A912,3),'6. EMS-Omnia mapping'!$A$5:$E$142,5,FALSE))</f>
        <v>TBD</v>
      </c>
      <c r="K912" s="7"/>
      <c r="L912" s="68"/>
    </row>
    <row r="913" spans="1:12">
      <c r="A913" s="68"/>
      <c r="B913" s="69"/>
      <c r="C913" s="69"/>
      <c r="D913" s="69"/>
      <c r="E913" s="68"/>
      <c r="F913" s="82"/>
      <c r="G913" s="9" t="str">
        <f>IF(ISNA(VLOOKUP(LEFT(A913,3),'6. EMS-Omnia mapping'!$A$5:$G$142,7,FALSE)),"TBD",VLOOKUP(LEFT(A913,3),'6. EMS-Omnia mapping'!$A$5:$G$142,7,FALSE))</f>
        <v>TBD</v>
      </c>
      <c r="H913" s="35"/>
      <c r="I913" s="35" t="str">
        <f>IF(ISNA(VLOOKUP(LEFT($A913,3),'6. EMS-Omnia mapping'!$A$5:$A$142,3,FALSE)),"TBD",VLOOKUP(LEFT($A913,3),'6. EMS-Omnia mapping'!$A$5:$E$142,3,FALSE))</f>
        <v>TBD</v>
      </c>
      <c r="J913" s="35" t="str">
        <f>IF(ISNA(VLOOKUP(LEFT($A913,3),'6. EMS-Omnia mapping'!$A$5:$A$142,5,FALSE)),"TBD",VLOOKUP(LEFT($A913,3),'6. EMS-Omnia mapping'!$A$5:$E$142,5,FALSE))</f>
        <v>TBD</v>
      </c>
      <c r="K913" s="7"/>
      <c r="L913" s="68"/>
    </row>
    <row r="914" spans="1:12">
      <c r="A914" s="68"/>
      <c r="B914" s="69"/>
      <c r="C914" s="69"/>
      <c r="D914" s="69"/>
      <c r="E914" s="68"/>
      <c r="F914" s="82"/>
      <c r="G914" s="9" t="str">
        <f>IF(ISNA(VLOOKUP(LEFT(A914,3),'6. EMS-Omnia mapping'!$A$5:$G$142,7,FALSE)),"TBD",VLOOKUP(LEFT(A914,3),'6. EMS-Omnia mapping'!$A$5:$G$142,7,FALSE))</f>
        <v>TBD</v>
      </c>
      <c r="H914" s="35"/>
      <c r="I914" s="35" t="str">
        <f>IF(ISNA(VLOOKUP(LEFT($A914,3),'6. EMS-Omnia mapping'!$A$5:$A$142,3,FALSE)),"TBD",VLOOKUP(LEFT($A914,3),'6. EMS-Omnia mapping'!$A$5:$E$142,3,FALSE))</f>
        <v>TBD</v>
      </c>
      <c r="J914" s="35" t="str">
        <f>IF(ISNA(VLOOKUP(LEFT($A914,3),'6. EMS-Omnia mapping'!$A$5:$A$142,5,FALSE)),"TBD",VLOOKUP(LEFT($A914,3),'6. EMS-Omnia mapping'!$A$5:$E$142,5,FALSE))</f>
        <v>TBD</v>
      </c>
      <c r="K914" s="7"/>
      <c r="L914" s="68"/>
    </row>
    <row r="915" spans="1:12">
      <c r="A915" s="68"/>
      <c r="B915" s="69"/>
      <c r="C915" s="69"/>
      <c r="D915" s="69"/>
      <c r="E915" s="68"/>
      <c r="F915" s="82"/>
      <c r="G915" s="9" t="str">
        <f>IF(ISNA(VLOOKUP(LEFT(A915,3),'6. EMS-Omnia mapping'!$A$5:$G$142,7,FALSE)),"TBD",VLOOKUP(LEFT(A915,3),'6. EMS-Omnia mapping'!$A$5:$G$142,7,FALSE))</f>
        <v>TBD</v>
      </c>
      <c r="H915" s="35"/>
      <c r="I915" s="35" t="str">
        <f>IF(ISNA(VLOOKUP(LEFT($A915,3),'6. EMS-Omnia mapping'!$A$5:$A$142,3,FALSE)),"TBD",VLOOKUP(LEFT($A915,3),'6. EMS-Omnia mapping'!$A$5:$E$142,3,FALSE))</f>
        <v>TBD</v>
      </c>
      <c r="J915" s="35" t="str">
        <f>IF(ISNA(VLOOKUP(LEFT($A915,3),'6. EMS-Omnia mapping'!$A$5:$A$142,5,FALSE)),"TBD",VLOOKUP(LEFT($A915,3),'6. EMS-Omnia mapping'!$A$5:$E$142,5,FALSE))</f>
        <v>TBD</v>
      </c>
      <c r="K915" s="7"/>
      <c r="L915" s="68"/>
    </row>
    <row r="916" spans="1:12">
      <c r="A916" s="68"/>
      <c r="B916" s="69"/>
      <c r="C916" s="69"/>
      <c r="D916" s="69"/>
      <c r="E916" s="68"/>
      <c r="F916" s="82"/>
      <c r="G916" s="9" t="str">
        <f>IF(ISNA(VLOOKUP(LEFT(A916,3),'6. EMS-Omnia mapping'!$A$5:$G$142,7,FALSE)),"TBD",VLOOKUP(LEFT(A916,3),'6. EMS-Omnia mapping'!$A$5:$G$142,7,FALSE))</f>
        <v>TBD</v>
      </c>
      <c r="H916" s="35"/>
      <c r="I916" s="35" t="str">
        <f>IF(ISNA(VLOOKUP(LEFT($A916,3),'6. EMS-Omnia mapping'!$A$5:$A$142,3,FALSE)),"TBD",VLOOKUP(LEFT($A916,3),'6. EMS-Omnia mapping'!$A$5:$E$142,3,FALSE))</f>
        <v>TBD</v>
      </c>
      <c r="J916" s="35" t="str">
        <f>IF(ISNA(VLOOKUP(LEFT($A916,3),'6. EMS-Omnia mapping'!$A$5:$A$142,5,FALSE)),"TBD",VLOOKUP(LEFT($A916,3),'6. EMS-Omnia mapping'!$A$5:$E$142,5,FALSE))</f>
        <v>TBD</v>
      </c>
      <c r="K916" s="7"/>
      <c r="L916" s="68"/>
    </row>
    <row r="917" spans="1:12">
      <c r="A917" s="68"/>
      <c r="B917" s="69"/>
      <c r="C917" s="69"/>
      <c r="D917" s="69"/>
      <c r="E917" s="68"/>
      <c r="F917" s="82"/>
      <c r="G917" s="9" t="str">
        <f>IF(ISNA(VLOOKUP(LEFT(A917,3),'6. EMS-Omnia mapping'!$A$5:$G$142,7,FALSE)),"TBD",VLOOKUP(LEFT(A917,3),'6. EMS-Omnia mapping'!$A$5:$G$142,7,FALSE))</f>
        <v>TBD</v>
      </c>
      <c r="H917" s="35"/>
      <c r="I917" s="35" t="str">
        <f>IF(ISNA(VLOOKUP(LEFT($A917,3),'6. EMS-Omnia mapping'!$A$5:$A$142,3,FALSE)),"TBD",VLOOKUP(LEFT($A917,3),'6. EMS-Omnia mapping'!$A$5:$E$142,3,FALSE))</f>
        <v>TBD</v>
      </c>
      <c r="J917" s="35" t="str">
        <f>IF(ISNA(VLOOKUP(LEFT($A917,3),'6. EMS-Omnia mapping'!$A$5:$A$142,5,FALSE)),"TBD",VLOOKUP(LEFT($A917,3),'6. EMS-Omnia mapping'!$A$5:$E$142,5,FALSE))</f>
        <v>TBD</v>
      </c>
      <c r="K917" s="7"/>
      <c r="L917" s="68"/>
    </row>
    <row r="918" spans="1:12">
      <c r="A918" s="68"/>
      <c r="B918" s="69"/>
      <c r="C918" s="69"/>
      <c r="D918" s="69"/>
      <c r="E918" s="68"/>
      <c r="F918" s="82"/>
      <c r="G918" s="9" t="str">
        <f>IF(ISNA(VLOOKUP(LEFT(A918,3),'6. EMS-Omnia mapping'!$A$5:$G$142,7,FALSE)),"TBD",VLOOKUP(LEFT(A918,3),'6. EMS-Omnia mapping'!$A$5:$G$142,7,FALSE))</f>
        <v>TBD</v>
      </c>
      <c r="H918" s="35"/>
      <c r="I918" s="35" t="str">
        <f>IF(ISNA(VLOOKUP(LEFT($A918,3),'6. EMS-Omnia mapping'!$A$5:$A$142,3,FALSE)),"TBD",VLOOKUP(LEFT($A918,3),'6. EMS-Omnia mapping'!$A$5:$E$142,3,FALSE))</f>
        <v>TBD</v>
      </c>
      <c r="J918" s="35" t="str">
        <f>IF(ISNA(VLOOKUP(LEFT($A918,3),'6. EMS-Omnia mapping'!$A$5:$A$142,5,FALSE)),"TBD",VLOOKUP(LEFT($A918,3),'6. EMS-Omnia mapping'!$A$5:$E$142,5,FALSE))</f>
        <v>TBD</v>
      </c>
      <c r="K918" s="7"/>
      <c r="L918" s="68"/>
    </row>
    <row r="919" spans="1:12">
      <c r="A919" s="68"/>
      <c r="B919" s="69"/>
      <c r="C919" s="69"/>
      <c r="D919" s="69"/>
      <c r="E919" s="68"/>
      <c r="F919" s="82"/>
      <c r="G919" s="9" t="str">
        <f>IF(ISNA(VLOOKUP(LEFT(A919,3),'6. EMS-Omnia mapping'!$A$5:$G$142,7,FALSE)),"TBD",VLOOKUP(LEFT(A919,3),'6. EMS-Omnia mapping'!$A$5:$G$142,7,FALSE))</f>
        <v>TBD</v>
      </c>
      <c r="H919" s="35"/>
      <c r="I919" s="35" t="str">
        <f>IF(ISNA(VLOOKUP(LEFT($A919,3),'6. EMS-Omnia mapping'!$A$5:$A$142,3,FALSE)),"TBD",VLOOKUP(LEFT($A919,3),'6. EMS-Omnia mapping'!$A$5:$E$142,3,FALSE))</f>
        <v>TBD</v>
      </c>
      <c r="J919" s="35" t="str">
        <f>IF(ISNA(VLOOKUP(LEFT($A919,3),'6. EMS-Omnia mapping'!$A$5:$A$142,5,FALSE)),"TBD",VLOOKUP(LEFT($A919,3),'6. EMS-Omnia mapping'!$A$5:$E$142,5,FALSE))</f>
        <v>TBD</v>
      </c>
      <c r="K919" s="7"/>
      <c r="L919" s="68"/>
    </row>
    <row r="920" spans="1:12">
      <c r="A920" s="68"/>
      <c r="B920" s="69"/>
      <c r="C920" s="69"/>
      <c r="D920" s="69"/>
      <c r="E920" s="68"/>
      <c r="F920" s="82"/>
      <c r="G920" s="9" t="str">
        <f>IF(ISNA(VLOOKUP(LEFT(A920,3),'6. EMS-Omnia mapping'!$A$5:$G$142,7,FALSE)),"TBD",VLOOKUP(LEFT(A920,3),'6. EMS-Omnia mapping'!$A$5:$G$142,7,FALSE))</f>
        <v>TBD</v>
      </c>
      <c r="H920" s="35"/>
      <c r="I920" s="35" t="str">
        <f>IF(ISNA(VLOOKUP(LEFT($A920,3),'6. EMS-Omnia mapping'!$A$5:$A$142,3,FALSE)),"TBD",VLOOKUP(LEFT($A920,3),'6. EMS-Omnia mapping'!$A$5:$E$142,3,FALSE))</f>
        <v>TBD</v>
      </c>
      <c r="J920" s="35" t="str">
        <f>IF(ISNA(VLOOKUP(LEFT($A920,3),'6. EMS-Omnia mapping'!$A$5:$A$142,5,FALSE)),"TBD",VLOOKUP(LEFT($A920,3),'6. EMS-Omnia mapping'!$A$5:$E$142,5,FALSE))</f>
        <v>TBD</v>
      </c>
      <c r="K920" s="7"/>
      <c r="L920" s="68"/>
    </row>
    <row r="921" spans="1:12">
      <c r="A921" s="68"/>
      <c r="B921" s="69"/>
      <c r="C921" s="69"/>
      <c r="D921" s="69"/>
      <c r="E921" s="68"/>
      <c r="F921" s="82"/>
      <c r="G921" s="9" t="str">
        <f>IF(ISNA(VLOOKUP(LEFT(A921,3),'6. EMS-Omnia mapping'!$A$5:$G$142,7,FALSE)),"TBD",VLOOKUP(LEFT(A921,3),'6. EMS-Omnia mapping'!$A$5:$G$142,7,FALSE))</f>
        <v>TBD</v>
      </c>
      <c r="H921" s="35"/>
      <c r="I921" s="35" t="str">
        <f>IF(ISNA(VLOOKUP(LEFT($A921,3),'6. EMS-Omnia mapping'!$A$5:$A$142,3,FALSE)),"TBD",VLOOKUP(LEFT($A921,3),'6. EMS-Omnia mapping'!$A$5:$E$142,3,FALSE))</f>
        <v>TBD</v>
      </c>
      <c r="J921" s="35" t="str">
        <f>IF(ISNA(VLOOKUP(LEFT($A921,3),'6. EMS-Omnia mapping'!$A$5:$A$142,5,FALSE)),"TBD",VLOOKUP(LEFT($A921,3),'6. EMS-Omnia mapping'!$A$5:$E$142,5,FALSE))</f>
        <v>TBD</v>
      </c>
      <c r="K921" s="7"/>
      <c r="L921" s="68"/>
    </row>
    <row r="922" spans="1:12">
      <c r="A922" s="68"/>
      <c r="B922" s="69"/>
      <c r="C922" s="69"/>
      <c r="D922" s="69"/>
      <c r="E922" s="68"/>
      <c r="F922" s="82"/>
      <c r="G922" s="9" t="str">
        <f>IF(ISNA(VLOOKUP(LEFT(A922,3),'6. EMS-Omnia mapping'!$A$5:$G$142,7,FALSE)),"TBD",VLOOKUP(LEFT(A922,3),'6. EMS-Omnia mapping'!$A$5:$G$142,7,FALSE))</f>
        <v>TBD</v>
      </c>
      <c r="H922" s="35"/>
      <c r="I922" s="35" t="str">
        <f>IF(ISNA(VLOOKUP(LEFT($A922,3),'6. EMS-Omnia mapping'!$A$5:$A$142,3,FALSE)),"TBD",VLOOKUP(LEFT($A922,3),'6. EMS-Omnia mapping'!$A$5:$E$142,3,FALSE))</f>
        <v>TBD</v>
      </c>
      <c r="J922" s="35" t="str">
        <f>IF(ISNA(VLOOKUP(LEFT($A922,3),'6. EMS-Omnia mapping'!$A$5:$A$142,5,FALSE)),"TBD",VLOOKUP(LEFT($A922,3),'6. EMS-Omnia mapping'!$A$5:$E$142,5,FALSE))</f>
        <v>TBD</v>
      </c>
      <c r="K922" s="7"/>
      <c r="L922" s="68"/>
    </row>
    <row r="923" spans="1:12">
      <c r="A923" s="68"/>
      <c r="B923" s="69"/>
      <c r="C923" s="69"/>
      <c r="D923" s="69"/>
      <c r="E923" s="68"/>
      <c r="F923" s="82"/>
      <c r="G923" s="9" t="str">
        <f>IF(ISNA(VLOOKUP(LEFT(A923,3),'6. EMS-Omnia mapping'!$A$5:$G$142,7,FALSE)),"TBD",VLOOKUP(LEFT(A923,3),'6. EMS-Omnia mapping'!$A$5:$G$142,7,FALSE))</f>
        <v>TBD</v>
      </c>
      <c r="H923" s="35"/>
      <c r="I923" s="35" t="str">
        <f>IF(ISNA(VLOOKUP(LEFT($A923,3),'6. EMS-Omnia mapping'!$A$5:$A$142,3,FALSE)),"TBD",VLOOKUP(LEFT($A923,3),'6. EMS-Omnia mapping'!$A$5:$E$142,3,FALSE))</f>
        <v>TBD</v>
      </c>
      <c r="J923" s="35" t="str">
        <f>IF(ISNA(VLOOKUP(LEFT($A923,3),'6. EMS-Omnia mapping'!$A$5:$A$142,5,FALSE)),"TBD",VLOOKUP(LEFT($A923,3),'6. EMS-Omnia mapping'!$A$5:$E$142,5,FALSE))</f>
        <v>TBD</v>
      </c>
      <c r="K923" s="7"/>
      <c r="L923" s="68"/>
    </row>
    <row r="924" spans="1:12">
      <c r="A924" s="68"/>
      <c r="B924" s="69"/>
      <c r="C924" s="69"/>
      <c r="D924" s="69"/>
      <c r="E924" s="68"/>
      <c r="F924" s="82"/>
      <c r="G924" s="9" t="str">
        <f>IF(ISNA(VLOOKUP(LEFT(A924,3),'6. EMS-Omnia mapping'!$A$5:$G$142,7,FALSE)),"TBD",VLOOKUP(LEFT(A924,3),'6. EMS-Omnia mapping'!$A$5:$G$142,7,FALSE))</f>
        <v>TBD</v>
      </c>
      <c r="H924" s="35"/>
      <c r="I924" s="35" t="str">
        <f>IF(ISNA(VLOOKUP(LEFT($A924,3),'6. EMS-Omnia mapping'!$A$5:$A$142,3,FALSE)),"TBD",VLOOKUP(LEFT($A924,3),'6. EMS-Omnia mapping'!$A$5:$E$142,3,FALSE))</f>
        <v>TBD</v>
      </c>
      <c r="J924" s="35" t="str">
        <f>IF(ISNA(VLOOKUP(LEFT($A924,3),'6. EMS-Omnia mapping'!$A$5:$A$142,5,FALSE)),"TBD",VLOOKUP(LEFT($A924,3),'6. EMS-Omnia mapping'!$A$5:$E$142,5,FALSE))</f>
        <v>TBD</v>
      </c>
      <c r="K924" s="7"/>
      <c r="L924" s="68"/>
    </row>
    <row r="925" spans="1:12">
      <c r="A925" s="68"/>
      <c r="B925" s="69"/>
      <c r="C925" s="69"/>
      <c r="D925" s="69"/>
      <c r="E925" s="68"/>
      <c r="F925" s="82"/>
      <c r="G925" s="9" t="str">
        <f>IF(ISNA(VLOOKUP(LEFT(A925,3),'6. EMS-Omnia mapping'!$A$5:$G$142,7,FALSE)),"TBD",VLOOKUP(LEFT(A925,3),'6. EMS-Omnia mapping'!$A$5:$G$142,7,FALSE))</f>
        <v>TBD</v>
      </c>
      <c r="H925" s="35"/>
      <c r="I925" s="35" t="str">
        <f>IF(ISNA(VLOOKUP(LEFT($A925,3),'6. EMS-Omnia mapping'!$A$5:$A$142,3,FALSE)),"TBD",VLOOKUP(LEFT($A925,3),'6. EMS-Omnia mapping'!$A$5:$E$142,3,FALSE))</f>
        <v>TBD</v>
      </c>
      <c r="J925" s="35" t="str">
        <f>IF(ISNA(VLOOKUP(LEFT($A925,3),'6. EMS-Omnia mapping'!$A$5:$A$142,5,FALSE)),"TBD",VLOOKUP(LEFT($A925,3),'6. EMS-Omnia mapping'!$A$5:$E$142,5,FALSE))</f>
        <v>TBD</v>
      </c>
      <c r="K925" s="7"/>
      <c r="L925" s="68"/>
    </row>
    <row r="926" spans="1:12">
      <c r="A926" s="68"/>
      <c r="B926" s="69"/>
      <c r="C926" s="69"/>
      <c r="D926" s="69"/>
      <c r="E926" s="68"/>
      <c r="F926" s="82"/>
      <c r="G926" s="9" t="str">
        <f>IF(ISNA(VLOOKUP(LEFT(A926,3),'6. EMS-Omnia mapping'!$A$5:$G$142,7,FALSE)),"TBD",VLOOKUP(LEFT(A926,3),'6. EMS-Omnia mapping'!$A$5:$G$142,7,FALSE))</f>
        <v>TBD</v>
      </c>
      <c r="H926" s="35"/>
      <c r="I926" s="35" t="str">
        <f>IF(ISNA(VLOOKUP(LEFT($A926,3),'6. EMS-Omnia mapping'!$A$5:$A$142,3,FALSE)),"TBD",VLOOKUP(LEFT($A926,3),'6. EMS-Omnia mapping'!$A$5:$E$142,3,FALSE))</f>
        <v>TBD</v>
      </c>
      <c r="J926" s="35" t="str">
        <f>IF(ISNA(VLOOKUP(LEFT($A926,3),'6. EMS-Omnia mapping'!$A$5:$A$142,5,FALSE)),"TBD",VLOOKUP(LEFT($A926,3),'6. EMS-Omnia mapping'!$A$5:$E$142,5,FALSE))</f>
        <v>TBD</v>
      </c>
      <c r="K926" s="7"/>
      <c r="L926" s="68"/>
    </row>
    <row r="927" spans="1:12">
      <c r="A927" s="68"/>
      <c r="B927" s="69"/>
      <c r="C927" s="69"/>
      <c r="D927" s="69"/>
      <c r="E927" s="68"/>
      <c r="F927" s="82"/>
      <c r="G927" s="9" t="str">
        <f>IF(ISNA(VLOOKUP(LEFT(A927,3),'6. EMS-Omnia mapping'!$A$5:$G$142,7,FALSE)),"TBD",VLOOKUP(LEFT(A927,3),'6. EMS-Omnia mapping'!$A$5:$G$142,7,FALSE))</f>
        <v>TBD</v>
      </c>
      <c r="H927" s="35"/>
      <c r="I927" s="35" t="str">
        <f>IF(ISNA(VLOOKUP(LEFT($A927,3),'6. EMS-Omnia mapping'!$A$5:$A$142,3,FALSE)),"TBD",VLOOKUP(LEFT($A927,3),'6. EMS-Omnia mapping'!$A$5:$E$142,3,FALSE))</f>
        <v>TBD</v>
      </c>
      <c r="J927" s="35" t="str">
        <f>IF(ISNA(VLOOKUP(LEFT($A927,3),'6. EMS-Omnia mapping'!$A$5:$A$142,5,FALSE)),"TBD",VLOOKUP(LEFT($A927,3),'6. EMS-Omnia mapping'!$A$5:$E$142,5,FALSE))</f>
        <v>TBD</v>
      </c>
      <c r="K927" s="7"/>
      <c r="L927" s="68"/>
    </row>
    <row r="928" spans="1:12">
      <c r="A928" s="68"/>
      <c r="B928" s="69"/>
      <c r="C928" s="69"/>
      <c r="D928" s="69"/>
      <c r="E928" s="68"/>
      <c r="F928" s="82"/>
      <c r="G928" s="9" t="str">
        <f>IF(ISNA(VLOOKUP(LEFT(A928,3),'6. EMS-Omnia mapping'!$A$5:$G$142,7,FALSE)),"TBD",VLOOKUP(LEFT(A928,3),'6. EMS-Omnia mapping'!$A$5:$G$142,7,FALSE))</f>
        <v>TBD</v>
      </c>
      <c r="H928" s="35"/>
      <c r="I928" s="35" t="str">
        <f>IF(ISNA(VLOOKUP(LEFT($A928,3),'6. EMS-Omnia mapping'!$A$5:$A$142,3,FALSE)),"TBD",VLOOKUP(LEFT($A928,3),'6. EMS-Omnia mapping'!$A$5:$E$142,3,FALSE))</f>
        <v>TBD</v>
      </c>
      <c r="J928" s="35" t="str">
        <f>IF(ISNA(VLOOKUP(LEFT($A928,3),'6. EMS-Omnia mapping'!$A$5:$A$142,5,FALSE)),"TBD",VLOOKUP(LEFT($A928,3),'6. EMS-Omnia mapping'!$A$5:$E$142,5,FALSE))</f>
        <v>TBD</v>
      </c>
      <c r="K928" s="7"/>
      <c r="L928" s="68"/>
    </row>
    <row r="929" spans="1:12">
      <c r="A929" s="68"/>
      <c r="B929" s="69"/>
      <c r="C929" s="69"/>
      <c r="D929" s="69"/>
      <c r="E929" s="68"/>
      <c r="F929" s="82"/>
      <c r="G929" s="9" t="str">
        <f>IF(ISNA(VLOOKUP(LEFT(A929,3),'6. EMS-Omnia mapping'!$A$5:$G$142,7,FALSE)),"TBD",VLOOKUP(LEFT(A929,3),'6. EMS-Omnia mapping'!$A$5:$G$142,7,FALSE))</f>
        <v>TBD</v>
      </c>
      <c r="H929" s="35"/>
      <c r="I929" s="35" t="str">
        <f>IF(ISNA(VLOOKUP(LEFT($A929,3),'6. EMS-Omnia mapping'!$A$5:$A$142,3,FALSE)),"TBD",VLOOKUP(LEFT($A929,3),'6. EMS-Omnia mapping'!$A$5:$E$142,3,FALSE))</f>
        <v>TBD</v>
      </c>
      <c r="J929" s="35" t="str">
        <f>IF(ISNA(VLOOKUP(LEFT($A929,3),'6. EMS-Omnia mapping'!$A$5:$A$142,5,FALSE)),"TBD",VLOOKUP(LEFT($A929,3),'6. EMS-Omnia mapping'!$A$5:$E$142,5,FALSE))</f>
        <v>TBD</v>
      </c>
      <c r="K929" s="7"/>
      <c r="L929" s="68"/>
    </row>
    <row r="930" spans="1:12">
      <c r="A930" s="68"/>
      <c r="B930" s="69"/>
      <c r="C930" s="69"/>
      <c r="D930" s="69"/>
      <c r="E930" s="68"/>
      <c r="F930" s="82"/>
      <c r="G930" s="9" t="str">
        <f>IF(ISNA(VLOOKUP(LEFT(A930,3),'6. EMS-Omnia mapping'!$A$5:$G$142,7,FALSE)),"TBD",VLOOKUP(LEFT(A930,3),'6. EMS-Omnia mapping'!$A$5:$G$142,7,FALSE))</f>
        <v>TBD</v>
      </c>
      <c r="H930" s="35"/>
      <c r="I930" s="35" t="str">
        <f>IF(ISNA(VLOOKUP(LEFT($A930,3),'6. EMS-Omnia mapping'!$A$5:$A$142,3,FALSE)),"TBD",VLOOKUP(LEFT($A930,3),'6. EMS-Omnia mapping'!$A$5:$E$142,3,FALSE))</f>
        <v>TBD</v>
      </c>
      <c r="J930" s="35" t="str">
        <f>IF(ISNA(VLOOKUP(LEFT($A930,3),'6. EMS-Omnia mapping'!$A$5:$A$142,5,FALSE)),"TBD",VLOOKUP(LEFT($A930,3),'6. EMS-Omnia mapping'!$A$5:$E$142,5,FALSE))</f>
        <v>TBD</v>
      </c>
      <c r="K930" s="7"/>
      <c r="L930" s="68"/>
    </row>
    <row r="931" spans="1:12">
      <c r="A931" s="68"/>
      <c r="B931" s="69"/>
      <c r="C931" s="69"/>
      <c r="D931" s="69"/>
      <c r="E931" s="68"/>
      <c r="F931" s="82"/>
      <c r="G931" s="9" t="str">
        <f>IF(ISNA(VLOOKUP(LEFT(A931,3),'6. EMS-Omnia mapping'!$A$5:$G$142,7,FALSE)),"TBD",VLOOKUP(LEFT(A931,3),'6. EMS-Omnia mapping'!$A$5:$G$142,7,FALSE))</f>
        <v>TBD</v>
      </c>
      <c r="H931" s="35"/>
      <c r="I931" s="35" t="str">
        <f>IF(ISNA(VLOOKUP(LEFT($A931,3),'6. EMS-Omnia mapping'!$A$5:$A$142,3,FALSE)),"TBD",VLOOKUP(LEFT($A931,3),'6. EMS-Omnia mapping'!$A$5:$E$142,3,FALSE))</f>
        <v>TBD</v>
      </c>
      <c r="J931" s="35" t="str">
        <f>IF(ISNA(VLOOKUP(LEFT($A931,3),'6. EMS-Omnia mapping'!$A$5:$A$142,5,FALSE)),"TBD",VLOOKUP(LEFT($A931,3),'6. EMS-Omnia mapping'!$A$5:$E$142,5,FALSE))</f>
        <v>TBD</v>
      </c>
      <c r="K931" s="7"/>
      <c r="L931" s="68"/>
    </row>
    <row r="932" spans="1:12">
      <c r="A932" s="68"/>
      <c r="B932" s="69"/>
      <c r="C932" s="69"/>
      <c r="D932" s="69"/>
      <c r="E932" s="68"/>
      <c r="F932" s="82"/>
      <c r="G932" s="9" t="str">
        <f>IF(ISNA(VLOOKUP(LEFT(A932,3),'6. EMS-Omnia mapping'!$A$5:$G$142,7,FALSE)),"TBD",VLOOKUP(LEFT(A932,3),'6. EMS-Omnia mapping'!$A$5:$G$142,7,FALSE))</f>
        <v>TBD</v>
      </c>
      <c r="H932" s="35"/>
      <c r="I932" s="35" t="str">
        <f>IF(ISNA(VLOOKUP(LEFT($A932,3),'6. EMS-Omnia mapping'!$A$5:$A$142,3,FALSE)),"TBD",VLOOKUP(LEFT($A932,3),'6. EMS-Omnia mapping'!$A$5:$E$142,3,FALSE))</f>
        <v>TBD</v>
      </c>
      <c r="J932" s="35" t="str">
        <f>IF(ISNA(VLOOKUP(LEFT($A932,3),'6. EMS-Omnia mapping'!$A$5:$A$142,5,FALSE)),"TBD",VLOOKUP(LEFT($A932,3),'6. EMS-Omnia mapping'!$A$5:$E$142,5,FALSE))</f>
        <v>TBD</v>
      </c>
      <c r="K932" s="7"/>
      <c r="L932" s="68"/>
    </row>
    <row r="933" spans="1:12">
      <c r="A933" s="68"/>
      <c r="B933" s="69"/>
      <c r="C933" s="69"/>
      <c r="D933" s="69"/>
      <c r="E933" s="68"/>
      <c r="F933" s="82"/>
      <c r="G933" s="9" t="str">
        <f>IF(ISNA(VLOOKUP(LEFT(A933,3),'6. EMS-Omnia mapping'!$A$5:$G$142,7,FALSE)),"TBD",VLOOKUP(LEFT(A933,3),'6. EMS-Omnia mapping'!$A$5:$G$142,7,FALSE))</f>
        <v>TBD</v>
      </c>
      <c r="H933" s="35"/>
      <c r="I933" s="35" t="str">
        <f>IF(ISNA(VLOOKUP(LEFT($A933,3),'6. EMS-Omnia mapping'!$A$5:$A$142,3,FALSE)),"TBD",VLOOKUP(LEFT($A933,3),'6. EMS-Omnia mapping'!$A$5:$E$142,3,FALSE))</f>
        <v>TBD</v>
      </c>
      <c r="J933" s="35" t="str">
        <f>IF(ISNA(VLOOKUP(LEFT($A933,3),'6. EMS-Omnia mapping'!$A$5:$A$142,5,FALSE)),"TBD",VLOOKUP(LEFT($A933,3),'6. EMS-Omnia mapping'!$A$5:$E$142,5,FALSE))</f>
        <v>TBD</v>
      </c>
      <c r="K933" s="7"/>
      <c r="L933" s="68"/>
    </row>
    <row r="934" spans="1:12">
      <c r="A934" s="68"/>
      <c r="B934" s="69"/>
      <c r="C934" s="69"/>
      <c r="D934" s="69"/>
      <c r="E934" s="68"/>
      <c r="F934" s="82"/>
      <c r="G934" s="9" t="str">
        <f>IF(ISNA(VLOOKUP(LEFT(A934,3),'6. EMS-Omnia mapping'!$A$5:$G$142,7,FALSE)),"TBD",VLOOKUP(LEFT(A934,3),'6. EMS-Omnia mapping'!$A$5:$G$142,7,FALSE))</f>
        <v>TBD</v>
      </c>
      <c r="H934" s="35"/>
      <c r="I934" s="35" t="str">
        <f>IF(ISNA(VLOOKUP(LEFT($A934,3),'6. EMS-Omnia mapping'!$A$5:$A$142,3,FALSE)),"TBD",VLOOKUP(LEFT($A934,3),'6. EMS-Omnia mapping'!$A$5:$E$142,3,FALSE))</f>
        <v>TBD</v>
      </c>
      <c r="J934" s="35" t="str">
        <f>IF(ISNA(VLOOKUP(LEFT($A934,3),'6. EMS-Omnia mapping'!$A$5:$A$142,5,FALSE)),"TBD",VLOOKUP(LEFT($A934,3),'6. EMS-Omnia mapping'!$A$5:$E$142,5,FALSE))</f>
        <v>TBD</v>
      </c>
      <c r="K934" s="7"/>
      <c r="L934" s="68"/>
    </row>
    <row r="935" spans="1:12">
      <c r="A935" s="68"/>
      <c r="B935" s="69"/>
      <c r="C935" s="69"/>
      <c r="D935" s="69"/>
      <c r="E935" s="68"/>
      <c r="F935" s="82"/>
      <c r="G935" s="9" t="str">
        <f>IF(ISNA(VLOOKUP(LEFT(A935,3),'6. EMS-Omnia mapping'!$A$5:$G$142,7,FALSE)),"TBD",VLOOKUP(LEFT(A935,3),'6. EMS-Omnia mapping'!$A$5:$G$142,7,FALSE))</f>
        <v>TBD</v>
      </c>
      <c r="H935" s="35"/>
      <c r="I935" s="35" t="str">
        <f>IF(ISNA(VLOOKUP(LEFT($A935,3),'6. EMS-Omnia mapping'!$A$5:$A$142,3,FALSE)),"TBD",VLOOKUP(LEFT($A935,3),'6. EMS-Omnia mapping'!$A$5:$E$142,3,FALSE))</f>
        <v>TBD</v>
      </c>
      <c r="J935" s="35" t="str">
        <f>IF(ISNA(VLOOKUP(LEFT($A935,3),'6. EMS-Omnia mapping'!$A$5:$A$142,5,FALSE)),"TBD",VLOOKUP(LEFT($A935,3),'6. EMS-Omnia mapping'!$A$5:$E$142,5,FALSE))</f>
        <v>TBD</v>
      </c>
      <c r="K935" s="7"/>
      <c r="L935" s="68"/>
    </row>
    <row r="936" spans="1:12">
      <c r="A936" s="68"/>
      <c r="B936" s="69"/>
      <c r="C936" s="69"/>
      <c r="D936" s="69"/>
      <c r="E936" s="68"/>
      <c r="F936" s="82"/>
      <c r="G936" s="9" t="str">
        <f>IF(ISNA(VLOOKUP(LEFT(A936,3),'6. EMS-Omnia mapping'!$A$5:$G$142,7,FALSE)),"TBD",VLOOKUP(LEFT(A936,3),'6. EMS-Omnia mapping'!$A$5:$G$142,7,FALSE))</f>
        <v>TBD</v>
      </c>
      <c r="H936" s="35"/>
      <c r="I936" s="35" t="str">
        <f>IF(ISNA(VLOOKUP(LEFT($A936,3),'6. EMS-Omnia mapping'!$A$5:$A$142,3,FALSE)),"TBD",VLOOKUP(LEFT($A936,3),'6. EMS-Omnia mapping'!$A$5:$E$142,3,FALSE))</f>
        <v>TBD</v>
      </c>
      <c r="J936" s="35" t="str">
        <f>IF(ISNA(VLOOKUP(LEFT($A936,3),'6. EMS-Omnia mapping'!$A$5:$A$142,5,FALSE)),"TBD",VLOOKUP(LEFT($A936,3),'6. EMS-Omnia mapping'!$A$5:$E$142,5,FALSE))</f>
        <v>TBD</v>
      </c>
      <c r="K936" s="7"/>
      <c r="L936" s="68"/>
    </row>
    <row r="937" spans="1:12">
      <c r="A937" s="68"/>
      <c r="B937" s="69"/>
      <c r="C937" s="69"/>
      <c r="D937" s="69"/>
      <c r="E937" s="68"/>
      <c r="F937" s="82"/>
      <c r="G937" s="9" t="str">
        <f>IF(ISNA(VLOOKUP(LEFT(A937,3),'6. EMS-Omnia mapping'!$A$5:$G$142,7,FALSE)),"TBD",VLOOKUP(LEFT(A937,3),'6. EMS-Omnia mapping'!$A$5:$G$142,7,FALSE))</f>
        <v>TBD</v>
      </c>
      <c r="H937" s="35"/>
      <c r="I937" s="35" t="str">
        <f>IF(ISNA(VLOOKUP(LEFT($A937,3),'6. EMS-Omnia mapping'!$A$5:$A$142,3,FALSE)),"TBD",VLOOKUP(LEFT($A937,3),'6. EMS-Omnia mapping'!$A$5:$E$142,3,FALSE))</f>
        <v>TBD</v>
      </c>
      <c r="J937" s="35" t="str">
        <f>IF(ISNA(VLOOKUP(LEFT($A937,3),'6. EMS-Omnia mapping'!$A$5:$A$142,5,FALSE)),"TBD",VLOOKUP(LEFT($A937,3),'6. EMS-Omnia mapping'!$A$5:$E$142,5,FALSE))</f>
        <v>TBD</v>
      </c>
      <c r="K937" s="7"/>
      <c r="L937" s="68"/>
    </row>
    <row r="938" spans="1:12">
      <c r="A938" s="68"/>
      <c r="B938" s="69"/>
      <c r="C938" s="69"/>
      <c r="D938" s="69"/>
      <c r="E938" s="68"/>
      <c r="F938" s="82"/>
      <c r="G938" s="9" t="str">
        <f>IF(ISNA(VLOOKUP(LEFT(A938,3),'6. EMS-Omnia mapping'!$A$5:$G$142,7,FALSE)),"TBD",VLOOKUP(LEFT(A938,3),'6. EMS-Omnia mapping'!$A$5:$G$142,7,FALSE))</f>
        <v>TBD</v>
      </c>
      <c r="H938" s="35"/>
      <c r="I938" s="35" t="str">
        <f>IF(ISNA(VLOOKUP(LEFT($A938,3),'6. EMS-Omnia mapping'!$A$5:$A$142,3,FALSE)),"TBD",VLOOKUP(LEFT($A938,3),'6. EMS-Omnia mapping'!$A$5:$E$142,3,FALSE))</f>
        <v>TBD</v>
      </c>
      <c r="J938" s="35" t="str">
        <f>IF(ISNA(VLOOKUP(LEFT($A938,3),'6. EMS-Omnia mapping'!$A$5:$A$142,5,FALSE)),"TBD",VLOOKUP(LEFT($A938,3),'6. EMS-Omnia mapping'!$A$5:$E$142,5,FALSE))</f>
        <v>TBD</v>
      </c>
      <c r="K938" s="7"/>
      <c r="L938" s="68"/>
    </row>
    <row r="939" spans="1:12">
      <c r="A939" s="68"/>
      <c r="B939" s="69"/>
      <c r="C939" s="69"/>
      <c r="D939" s="69"/>
      <c r="E939" s="68"/>
      <c r="F939" s="82"/>
      <c r="G939" s="9" t="str">
        <f>IF(ISNA(VLOOKUP(LEFT(A939,3),'6. EMS-Omnia mapping'!$A$5:$G$142,7,FALSE)),"TBD",VLOOKUP(LEFT(A939,3),'6. EMS-Omnia mapping'!$A$5:$G$142,7,FALSE))</f>
        <v>TBD</v>
      </c>
      <c r="H939" s="35"/>
      <c r="I939" s="35" t="str">
        <f>IF(ISNA(VLOOKUP(LEFT($A939,3),'6. EMS-Omnia mapping'!$A$5:$A$142,3,FALSE)),"TBD",VLOOKUP(LEFT($A939,3),'6. EMS-Omnia mapping'!$A$5:$E$142,3,FALSE))</f>
        <v>TBD</v>
      </c>
      <c r="J939" s="35" t="str">
        <f>IF(ISNA(VLOOKUP(LEFT($A939,3),'6. EMS-Omnia mapping'!$A$5:$A$142,5,FALSE)),"TBD",VLOOKUP(LEFT($A939,3),'6. EMS-Omnia mapping'!$A$5:$E$142,5,FALSE))</f>
        <v>TBD</v>
      </c>
      <c r="K939" s="7"/>
      <c r="L939" s="68"/>
    </row>
    <row r="940" spans="1:12">
      <c r="A940" s="68"/>
      <c r="B940" s="69"/>
      <c r="C940" s="69"/>
      <c r="D940" s="69"/>
      <c r="E940" s="68"/>
      <c r="F940" s="82"/>
      <c r="G940" s="9" t="str">
        <f>IF(ISNA(VLOOKUP(LEFT(A940,3),'6. EMS-Omnia mapping'!$A$5:$G$142,7,FALSE)),"TBD",VLOOKUP(LEFT(A940,3),'6. EMS-Omnia mapping'!$A$5:$G$142,7,FALSE))</f>
        <v>TBD</v>
      </c>
      <c r="H940" s="35"/>
      <c r="I940" s="35" t="str">
        <f>IF(ISNA(VLOOKUP(LEFT($A940,3),'6. EMS-Omnia mapping'!$A$5:$A$142,3,FALSE)),"TBD",VLOOKUP(LEFT($A940,3),'6. EMS-Omnia mapping'!$A$5:$E$142,3,FALSE))</f>
        <v>TBD</v>
      </c>
      <c r="J940" s="35" t="str">
        <f>IF(ISNA(VLOOKUP(LEFT($A940,3),'6. EMS-Omnia mapping'!$A$5:$A$142,5,FALSE)),"TBD",VLOOKUP(LEFT($A940,3),'6. EMS-Omnia mapping'!$A$5:$E$142,5,FALSE))</f>
        <v>TBD</v>
      </c>
      <c r="K940" s="7"/>
      <c r="L940" s="68"/>
    </row>
    <row r="941" spans="1:12">
      <c r="A941" s="68"/>
      <c r="B941" s="69"/>
      <c r="C941" s="69"/>
      <c r="D941" s="69"/>
      <c r="E941" s="68"/>
      <c r="F941" s="82"/>
      <c r="G941" s="9" t="str">
        <f>IF(ISNA(VLOOKUP(LEFT(A941,3),'6. EMS-Omnia mapping'!$A$5:$G$142,7,FALSE)),"TBD",VLOOKUP(LEFT(A941,3),'6. EMS-Omnia mapping'!$A$5:$G$142,7,FALSE))</f>
        <v>TBD</v>
      </c>
      <c r="H941" s="35"/>
      <c r="I941" s="35" t="str">
        <f>IF(ISNA(VLOOKUP(LEFT($A941,3),'6. EMS-Omnia mapping'!$A$5:$A$142,3,FALSE)),"TBD",VLOOKUP(LEFT($A941,3),'6. EMS-Omnia mapping'!$A$5:$E$142,3,FALSE))</f>
        <v>TBD</v>
      </c>
      <c r="J941" s="35" t="str">
        <f>IF(ISNA(VLOOKUP(LEFT($A941,3),'6. EMS-Omnia mapping'!$A$5:$A$142,5,FALSE)),"TBD",VLOOKUP(LEFT($A941,3),'6. EMS-Omnia mapping'!$A$5:$E$142,5,FALSE))</f>
        <v>TBD</v>
      </c>
      <c r="K941" s="7"/>
      <c r="L941" s="68"/>
    </row>
    <row r="942" spans="1:12">
      <c r="A942" s="68"/>
      <c r="B942" s="69"/>
      <c r="C942" s="69"/>
      <c r="D942" s="69"/>
      <c r="E942" s="68"/>
      <c r="F942" s="82"/>
      <c r="G942" s="9" t="str">
        <f>IF(ISNA(VLOOKUP(LEFT(A942,3),'6. EMS-Omnia mapping'!$A$5:$G$142,7,FALSE)),"TBD",VLOOKUP(LEFT(A942,3),'6. EMS-Omnia mapping'!$A$5:$G$142,7,FALSE))</f>
        <v>TBD</v>
      </c>
      <c r="H942" s="35"/>
      <c r="I942" s="35" t="str">
        <f>IF(ISNA(VLOOKUP(LEFT($A942,3),'6. EMS-Omnia mapping'!$A$5:$A$142,3,FALSE)),"TBD",VLOOKUP(LEFT($A942,3),'6. EMS-Omnia mapping'!$A$5:$E$142,3,FALSE))</f>
        <v>TBD</v>
      </c>
      <c r="J942" s="35" t="str">
        <f>IF(ISNA(VLOOKUP(LEFT($A942,3),'6. EMS-Omnia mapping'!$A$5:$A$142,5,FALSE)),"TBD",VLOOKUP(LEFT($A942,3),'6. EMS-Omnia mapping'!$A$5:$E$142,5,FALSE))</f>
        <v>TBD</v>
      </c>
      <c r="K942" s="7"/>
      <c r="L942" s="68"/>
    </row>
    <row r="943" spans="1:12">
      <c r="A943" s="68"/>
      <c r="B943" s="69"/>
      <c r="C943" s="69"/>
      <c r="D943" s="69"/>
      <c r="E943" s="68"/>
      <c r="F943" s="82"/>
      <c r="G943" s="9" t="str">
        <f>IF(ISNA(VLOOKUP(LEFT(A943,3),'6. EMS-Omnia mapping'!$A$5:$G$142,7,FALSE)),"TBD",VLOOKUP(LEFT(A943,3),'6. EMS-Omnia mapping'!$A$5:$G$142,7,FALSE))</f>
        <v>TBD</v>
      </c>
      <c r="H943" s="35"/>
      <c r="I943" s="35" t="str">
        <f>IF(ISNA(VLOOKUP(LEFT($A943,3),'6. EMS-Omnia mapping'!$A$5:$A$142,3,FALSE)),"TBD",VLOOKUP(LEFT($A943,3),'6. EMS-Omnia mapping'!$A$5:$E$142,3,FALSE))</f>
        <v>TBD</v>
      </c>
      <c r="J943" s="35" t="str">
        <f>IF(ISNA(VLOOKUP(LEFT($A943,3),'6. EMS-Omnia mapping'!$A$5:$A$142,5,FALSE)),"TBD",VLOOKUP(LEFT($A943,3),'6. EMS-Omnia mapping'!$A$5:$E$142,5,FALSE))</f>
        <v>TBD</v>
      </c>
      <c r="K943" s="7"/>
      <c r="L943" s="68"/>
    </row>
    <row r="944" spans="1:12">
      <c r="A944" s="68"/>
      <c r="B944" s="69"/>
      <c r="C944" s="69"/>
      <c r="D944" s="69"/>
      <c r="E944" s="68"/>
      <c r="F944" s="82"/>
      <c r="G944" s="9" t="str">
        <f>IF(ISNA(VLOOKUP(LEFT(A944,3),'6. EMS-Omnia mapping'!$A$5:$G$142,7,FALSE)),"TBD",VLOOKUP(LEFT(A944,3),'6. EMS-Omnia mapping'!$A$5:$G$142,7,FALSE))</f>
        <v>TBD</v>
      </c>
      <c r="H944" s="35"/>
      <c r="I944" s="35" t="str">
        <f>IF(ISNA(VLOOKUP(LEFT($A944,3),'6. EMS-Omnia mapping'!$A$5:$A$142,3,FALSE)),"TBD",VLOOKUP(LEFT($A944,3),'6. EMS-Omnia mapping'!$A$5:$E$142,3,FALSE))</f>
        <v>TBD</v>
      </c>
      <c r="J944" s="35" t="str">
        <f>IF(ISNA(VLOOKUP(LEFT($A944,3),'6. EMS-Omnia mapping'!$A$5:$A$142,5,FALSE)),"TBD",VLOOKUP(LEFT($A944,3),'6. EMS-Omnia mapping'!$A$5:$E$142,5,FALSE))</f>
        <v>TBD</v>
      </c>
      <c r="K944" s="7"/>
      <c r="L944" s="68"/>
    </row>
    <row r="945" spans="1:12">
      <c r="A945" s="68"/>
      <c r="B945" s="69"/>
      <c r="C945" s="69"/>
      <c r="D945" s="69"/>
      <c r="E945" s="68"/>
      <c r="F945" s="82"/>
      <c r="G945" s="9" t="str">
        <f>IF(ISNA(VLOOKUP(LEFT(A945,3),'6. EMS-Omnia mapping'!$A$5:$G$142,7,FALSE)),"TBD",VLOOKUP(LEFT(A945,3),'6. EMS-Omnia mapping'!$A$5:$G$142,7,FALSE))</f>
        <v>TBD</v>
      </c>
      <c r="H945" s="35"/>
      <c r="I945" s="35" t="str">
        <f>IF(ISNA(VLOOKUP(LEFT($A945,3),'6. EMS-Omnia mapping'!$A$5:$A$142,3,FALSE)),"TBD",VLOOKUP(LEFT($A945,3),'6. EMS-Omnia mapping'!$A$5:$E$142,3,FALSE))</f>
        <v>TBD</v>
      </c>
      <c r="J945" s="35" t="str">
        <f>IF(ISNA(VLOOKUP(LEFT($A945,3),'6. EMS-Omnia mapping'!$A$5:$A$142,5,FALSE)),"TBD",VLOOKUP(LEFT($A945,3),'6. EMS-Omnia mapping'!$A$5:$E$142,5,FALSE))</f>
        <v>TBD</v>
      </c>
      <c r="K945" s="7"/>
      <c r="L945" s="68"/>
    </row>
    <row r="946" spans="1:12">
      <c r="A946" s="68"/>
      <c r="B946" s="69"/>
      <c r="C946" s="69"/>
      <c r="D946" s="69"/>
      <c r="E946" s="68"/>
      <c r="F946" s="82"/>
      <c r="G946" s="9" t="str">
        <f>IF(ISNA(VLOOKUP(LEFT(A946,3),'6. EMS-Omnia mapping'!$A$5:$G$142,7,FALSE)),"TBD",VLOOKUP(LEFT(A946,3),'6. EMS-Omnia mapping'!$A$5:$G$142,7,FALSE))</f>
        <v>TBD</v>
      </c>
      <c r="H946" s="35"/>
      <c r="I946" s="35" t="str">
        <f>IF(ISNA(VLOOKUP(LEFT($A946,3),'6. EMS-Omnia mapping'!$A$5:$A$142,3,FALSE)),"TBD",VLOOKUP(LEFT($A946,3),'6. EMS-Omnia mapping'!$A$5:$E$142,3,FALSE))</f>
        <v>TBD</v>
      </c>
      <c r="J946" s="35" t="str">
        <f>IF(ISNA(VLOOKUP(LEFT($A946,3),'6. EMS-Omnia mapping'!$A$5:$A$142,5,FALSE)),"TBD",VLOOKUP(LEFT($A946,3),'6. EMS-Omnia mapping'!$A$5:$E$142,5,FALSE))</f>
        <v>TBD</v>
      </c>
      <c r="K946" s="7"/>
      <c r="L946" s="68"/>
    </row>
    <row r="947" spans="1:12">
      <c r="A947" s="68"/>
      <c r="B947" s="69"/>
      <c r="C947" s="69"/>
      <c r="D947" s="69"/>
      <c r="E947" s="68"/>
      <c r="F947" s="82"/>
      <c r="G947" s="9" t="str">
        <f>IF(ISNA(VLOOKUP(LEFT(A947,3),'6. EMS-Omnia mapping'!$A$5:$G$142,7,FALSE)),"TBD",VLOOKUP(LEFT(A947,3),'6. EMS-Omnia mapping'!$A$5:$G$142,7,FALSE))</f>
        <v>TBD</v>
      </c>
      <c r="H947" s="35"/>
      <c r="I947" s="35" t="str">
        <f>IF(ISNA(VLOOKUP(LEFT($A947,3),'6. EMS-Omnia mapping'!$A$5:$A$142,3,FALSE)),"TBD",VLOOKUP(LEFT($A947,3),'6. EMS-Omnia mapping'!$A$5:$E$142,3,FALSE))</f>
        <v>TBD</v>
      </c>
      <c r="J947" s="35" t="str">
        <f>IF(ISNA(VLOOKUP(LEFT($A947,3),'6. EMS-Omnia mapping'!$A$5:$A$142,5,FALSE)),"TBD",VLOOKUP(LEFT($A947,3),'6. EMS-Omnia mapping'!$A$5:$E$142,5,FALSE))</f>
        <v>TBD</v>
      </c>
      <c r="K947" s="7"/>
      <c r="L947" s="68"/>
    </row>
    <row r="948" spans="1:12">
      <c r="A948" s="68"/>
      <c r="B948" s="69"/>
      <c r="C948" s="69"/>
      <c r="D948" s="69"/>
      <c r="E948" s="68"/>
      <c r="F948" s="82"/>
      <c r="G948" s="9" t="str">
        <f>IF(ISNA(VLOOKUP(LEFT(A948,3),'6. EMS-Omnia mapping'!$A$5:$G$142,7,FALSE)),"TBD",VLOOKUP(LEFT(A948,3),'6. EMS-Omnia mapping'!$A$5:$G$142,7,FALSE))</f>
        <v>TBD</v>
      </c>
      <c r="H948" s="35"/>
      <c r="I948" s="35" t="str">
        <f>IF(ISNA(VLOOKUP(LEFT($A948,3),'6. EMS-Omnia mapping'!$A$5:$A$142,3,FALSE)),"TBD",VLOOKUP(LEFT($A948,3),'6. EMS-Omnia mapping'!$A$5:$E$142,3,FALSE))</f>
        <v>TBD</v>
      </c>
      <c r="J948" s="35" t="str">
        <f>IF(ISNA(VLOOKUP(LEFT($A948,3),'6. EMS-Omnia mapping'!$A$5:$A$142,5,FALSE)),"TBD",VLOOKUP(LEFT($A948,3),'6. EMS-Omnia mapping'!$A$5:$E$142,5,FALSE))</f>
        <v>TBD</v>
      </c>
      <c r="K948" s="7"/>
      <c r="L948" s="68"/>
    </row>
    <row r="949" spans="1:12">
      <c r="A949" s="68"/>
      <c r="B949" s="69"/>
      <c r="C949" s="69"/>
      <c r="D949" s="69"/>
      <c r="E949" s="68"/>
      <c r="F949" s="82"/>
      <c r="G949" s="9" t="str">
        <f>IF(ISNA(VLOOKUP(LEFT(A949,3),'6. EMS-Omnia mapping'!$A$5:$G$142,7,FALSE)),"TBD",VLOOKUP(LEFT(A949,3),'6. EMS-Omnia mapping'!$A$5:$G$142,7,FALSE))</f>
        <v>TBD</v>
      </c>
      <c r="H949" s="35"/>
      <c r="I949" s="35" t="str">
        <f>IF(ISNA(VLOOKUP(LEFT($A949,3),'6. EMS-Omnia mapping'!$A$5:$A$142,3,FALSE)),"TBD",VLOOKUP(LEFT($A949,3),'6. EMS-Omnia mapping'!$A$5:$E$142,3,FALSE))</f>
        <v>TBD</v>
      </c>
      <c r="J949" s="35" t="str">
        <f>IF(ISNA(VLOOKUP(LEFT($A949,3),'6. EMS-Omnia mapping'!$A$5:$A$142,5,FALSE)),"TBD",VLOOKUP(LEFT($A949,3),'6. EMS-Omnia mapping'!$A$5:$E$142,5,FALSE))</f>
        <v>TBD</v>
      </c>
      <c r="K949" s="7"/>
      <c r="L949" s="68"/>
    </row>
    <row r="950" spans="1:12">
      <c r="A950" s="68"/>
      <c r="B950" s="69"/>
      <c r="C950" s="69"/>
      <c r="D950" s="69"/>
      <c r="E950" s="68"/>
      <c r="F950" s="82"/>
      <c r="G950" s="9" t="str">
        <f>IF(ISNA(VLOOKUP(LEFT(A950,3),'6. EMS-Omnia mapping'!$A$5:$G$142,7,FALSE)),"TBD",VLOOKUP(LEFT(A950,3),'6. EMS-Omnia mapping'!$A$5:$G$142,7,FALSE))</f>
        <v>TBD</v>
      </c>
      <c r="H950" s="35"/>
      <c r="I950" s="35" t="str">
        <f>IF(ISNA(VLOOKUP(LEFT($A950,3),'6. EMS-Omnia mapping'!$A$5:$A$142,3,FALSE)),"TBD",VLOOKUP(LEFT($A950,3),'6. EMS-Omnia mapping'!$A$5:$E$142,3,FALSE))</f>
        <v>TBD</v>
      </c>
      <c r="J950" s="35" t="str">
        <f>IF(ISNA(VLOOKUP(LEFT($A950,3),'6. EMS-Omnia mapping'!$A$5:$A$142,5,FALSE)),"TBD",VLOOKUP(LEFT($A950,3),'6. EMS-Omnia mapping'!$A$5:$E$142,5,FALSE))</f>
        <v>TBD</v>
      </c>
      <c r="K950" s="7"/>
      <c r="L950" s="68"/>
    </row>
    <row r="951" spans="1:12">
      <c r="A951" s="68"/>
      <c r="B951" s="69"/>
      <c r="C951" s="69"/>
      <c r="D951" s="69"/>
      <c r="E951" s="68"/>
      <c r="F951" s="82"/>
      <c r="G951" s="9" t="str">
        <f>IF(ISNA(VLOOKUP(LEFT(A951,3),'6. EMS-Omnia mapping'!$A$5:$G$142,7,FALSE)),"TBD",VLOOKUP(LEFT(A951,3),'6. EMS-Omnia mapping'!$A$5:$G$142,7,FALSE))</f>
        <v>TBD</v>
      </c>
      <c r="H951" s="35"/>
      <c r="I951" s="35" t="str">
        <f>IF(ISNA(VLOOKUP(LEFT($A951,3),'6. EMS-Omnia mapping'!$A$5:$A$142,3,FALSE)),"TBD",VLOOKUP(LEFT($A951,3),'6. EMS-Omnia mapping'!$A$5:$E$142,3,FALSE))</f>
        <v>TBD</v>
      </c>
      <c r="J951" s="35" t="str">
        <f>IF(ISNA(VLOOKUP(LEFT($A951,3),'6. EMS-Omnia mapping'!$A$5:$A$142,5,FALSE)),"TBD",VLOOKUP(LEFT($A951,3),'6. EMS-Omnia mapping'!$A$5:$E$142,5,FALSE))</f>
        <v>TBD</v>
      </c>
      <c r="K951" s="7"/>
      <c r="L951" s="68"/>
    </row>
    <row r="952" spans="1:12">
      <c r="A952" s="68"/>
      <c r="B952" s="69"/>
      <c r="C952" s="69"/>
      <c r="D952" s="69"/>
      <c r="E952" s="68"/>
      <c r="F952" s="82"/>
      <c r="G952" s="9" t="str">
        <f>IF(ISNA(VLOOKUP(LEFT(A952,3),'6. EMS-Omnia mapping'!$A$5:$G$142,7,FALSE)),"TBD",VLOOKUP(LEFT(A952,3),'6. EMS-Omnia mapping'!$A$5:$G$142,7,FALSE))</f>
        <v>TBD</v>
      </c>
      <c r="H952" s="35"/>
      <c r="I952" s="35" t="str">
        <f>IF(ISNA(VLOOKUP(LEFT($A952,3),'6. EMS-Omnia mapping'!$A$5:$A$142,3,FALSE)),"TBD",VLOOKUP(LEFT($A952,3),'6. EMS-Omnia mapping'!$A$5:$E$142,3,FALSE))</f>
        <v>TBD</v>
      </c>
      <c r="J952" s="35" t="str">
        <f>IF(ISNA(VLOOKUP(LEFT($A952,3),'6. EMS-Omnia mapping'!$A$5:$A$142,5,FALSE)),"TBD",VLOOKUP(LEFT($A952,3),'6. EMS-Omnia mapping'!$A$5:$E$142,5,FALSE))</f>
        <v>TBD</v>
      </c>
      <c r="K952" s="7"/>
      <c r="L952" s="68"/>
    </row>
    <row r="953" spans="1:12">
      <c r="A953" s="68"/>
      <c r="B953" s="69"/>
      <c r="C953" s="69"/>
      <c r="D953" s="69"/>
      <c r="E953" s="68"/>
      <c r="F953" s="82"/>
      <c r="G953" s="9" t="str">
        <f>IF(ISNA(VLOOKUP(LEFT(A953,3),'6. EMS-Omnia mapping'!$A$5:$G$142,7,FALSE)),"TBD",VLOOKUP(LEFT(A953,3),'6. EMS-Omnia mapping'!$A$5:$G$142,7,FALSE))</f>
        <v>TBD</v>
      </c>
      <c r="H953" s="35"/>
      <c r="I953" s="35" t="str">
        <f>IF(ISNA(VLOOKUP(LEFT($A953,3),'6. EMS-Omnia mapping'!$A$5:$A$142,3,FALSE)),"TBD",VLOOKUP(LEFT($A953,3),'6. EMS-Omnia mapping'!$A$5:$E$142,3,FALSE))</f>
        <v>TBD</v>
      </c>
      <c r="J953" s="35" t="str">
        <f>IF(ISNA(VLOOKUP(LEFT($A953,3),'6. EMS-Omnia mapping'!$A$5:$A$142,5,FALSE)),"TBD",VLOOKUP(LEFT($A953,3),'6. EMS-Omnia mapping'!$A$5:$E$142,5,FALSE))</f>
        <v>TBD</v>
      </c>
      <c r="K953" s="7"/>
      <c r="L953" s="68"/>
    </row>
    <row r="954" spans="1:12">
      <c r="A954" s="68"/>
      <c r="B954" s="69"/>
      <c r="C954" s="69"/>
      <c r="D954" s="69"/>
      <c r="E954" s="68"/>
      <c r="F954" s="82"/>
      <c r="G954" s="9" t="str">
        <f>IF(ISNA(VLOOKUP(LEFT(A954,3),'6. EMS-Omnia mapping'!$A$5:$G$142,7,FALSE)),"TBD",VLOOKUP(LEFT(A954,3),'6. EMS-Omnia mapping'!$A$5:$G$142,7,FALSE))</f>
        <v>TBD</v>
      </c>
      <c r="H954" s="35"/>
      <c r="I954" s="35" t="str">
        <f>IF(ISNA(VLOOKUP(LEFT($A954,3),'6. EMS-Omnia mapping'!$A$5:$A$142,3,FALSE)),"TBD",VLOOKUP(LEFT($A954,3),'6. EMS-Omnia mapping'!$A$5:$E$142,3,FALSE))</f>
        <v>TBD</v>
      </c>
      <c r="J954" s="35" t="str">
        <f>IF(ISNA(VLOOKUP(LEFT($A954,3),'6. EMS-Omnia mapping'!$A$5:$A$142,5,FALSE)),"TBD",VLOOKUP(LEFT($A954,3),'6. EMS-Omnia mapping'!$A$5:$E$142,5,FALSE))</f>
        <v>TBD</v>
      </c>
      <c r="K954" s="7"/>
      <c r="L954" s="68"/>
    </row>
    <row r="955" spans="1:12">
      <c r="A955" s="68"/>
      <c r="B955" s="69"/>
      <c r="C955" s="69"/>
      <c r="D955" s="69"/>
      <c r="E955" s="68"/>
      <c r="F955" s="82"/>
      <c r="G955" s="9" t="str">
        <f>IF(ISNA(VLOOKUP(LEFT(A955,3),'6. EMS-Omnia mapping'!$A$5:$G$142,7,FALSE)),"TBD",VLOOKUP(LEFT(A955,3),'6. EMS-Omnia mapping'!$A$5:$G$142,7,FALSE))</f>
        <v>TBD</v>
      </c>
      <c r="H955" s="35"/>
      <c r="I955" s="35" t="str">
        <f>IF(ISNA(VLOOKUP(LEFT($A955,3),'6. EMS-Omnia mapping'!$A$5:$A$142,3,FALSE)),"TBD",VLOOKUP(LEFT($A955,3),'6. EMS-Omnia mapping'!$A$5:$E$142,3,FALSE))</f>
        <v>TBD</v>
      </c>
      <c r="J955" s="35" t="str">
        <f>IF(ISNA(VLOOKUP(LEFT($A955,3),'6. EMS-Omnia mapping'!$A$5:$A$142,5,FALSE)),"TBD",VLOOKUP(LEFT($A955,3),'6. EMS-Omnia mapping'!$A$5:$E$142,5,FALSE))</f>
        <v>TBD</v>
      </c>
      <c r="K955" s="7"/>
      <c r="L955" s="68"/>
    </row>
    <row r="956" spans="1:12">
      <c r="A956" s="68"/>
      <c r="B956" s="69"/>
      <c r="C956" s="69"/>
      <c r="D956" s="69"/>
      <c r="E956" s="68"/>
      <c r="F956" s="82"/>
      <c r="G956" s="9" t="str">
        <f>IF(ISNA(VLOOKUP(LEFT(A956,3),'6. EMS-Omnia mapping'!$A$5:$G$142,7,FALSE)),"TBD",VLOOKUP(LEFT(A956,3),'6. EMS-Omnia mapping'!$A$5:$G$142,7,FALSE))</f>
        <v>TBD</v>
      </c>
      <c r="H956" s="35"/>
      <c r="I956" s="35" t="str">
        <f>IF(ISNA(VLOOKUP(LEFT($A956,3),'6. EMS-Omnia mapping'!$A$5:$A$142,3,FALSE)),"TBD",VLOOKUP(LEFT($A956,3),'6. EMS-Omnia mapping'!$A$5:$E$142,3,FALSE))</f>
        <v>TBD</v>
      </c>
      <c r="J956" s="35" t="str">
        <f>IF(ISNA(VLOOKUP(LEFT($A956,3),'6. EMS-Omnia mapping'!$A$5:$A$142,5,FALSE)),"TBD",VLOOKUP(LEFT($A956,3),'6. EMS-Omnia mapping'!$A$5:$E$142,5,FALSE))</f>
        <v>TBD</v>
      </c>
      <c r="K956" s="7"/>
      <c r="L956" s="68"/>
    </row>
    <row r="957" spans="1:12">
      <c r="A957" s="68"/>
      <c r="B957" s="69"/>
      <c r="C957" s="69"/>
      <c r="D957" s="69"/>
      <c r="E957" s="68"/>
      <c r="F957" s="82"/>
      <c r="G957" s="9" t="str">
        <f>IF(ISNA(VLOOKUP(LEFT(A957,3),'6. EMS-Omnia mapping'!$A$5:$G$142,7,FALSE)),"TBD",VLOOKUP(LEFT(A957,3),'6. EMS-Omnia mapping'!$A$5:$G$142,7,FALSE))</f>
        <v>TBD</v>
      </c>
      <c r="H957" s="35"/>
      <c r="I957" s="35" t="str">
        <f>IF(ISNA(VLOOKUP(LEFT($A957,3),'6. EMS-Omnia mapping'!$A$5:$A$142,3,FALSE)),"TBD",VLOOKUP(LEFT($A957,3),'6. EMS-Omnia mapping'!$A$5:$E$142,3,FALSE))</f>
        <v>TBD</v>
      </c>
      <c r="J957" s="35" t="str">
        <f>IF(ISNA(VLOOKUP(LEFT($A957,3),'6. EMS-Omnia mapping'!$A$5:$A$142,5,FALSE)),"TBD",VLOOKUP(LEFT($A957,3),'6. EMS-Omnia mapping'!$A$5:$E$142,5,FALSE))</f>
        <v>TBD</v>
      </c>
      <c r="K957" s="7"/>
      <c r="L957" s="68"/>
    </row>
    <row r="958" spans="1:12">
      <c r="A958" s="68"/>
      <c r="B958" s="69"/>
      <c r="C958" s="69"/>
      <c r="D958" s="69"/>
      <c r="E958" s="68"/>
      <c r="F958" s="82"/>
      <c r="G958" s="9" t="str">
        <f>IF(ISNA(VLOOKUP(LEFT(A958,3),'6. EMS-Omnia mapping'!$A$5:$G$142,7,FALSE)),"TBD",VLOOKUP(LEFT(A958,3),'6. EMS-Omnia mapping'!$A$5:$G$142,7,FALSE))</f>
        <v>TBD</v>
      </c>
      <c r="H958" s="35"/>
      <c r="I958" s="35" t="str">
        <f>IF(ISNA(VLOOKUP(LEFT($A958,3),'6. EMS-Omnia mapping'!$A$5:$A$142,3,FALSE)),"TBD",VLOOKUP(LEFT($A958,3),'6. EMS-Omnia mapping'!$A$5:$E$142,3,FALSE))</f>
        <v>TBD</v>
      </c>
      <c r="J958" s="35" t="str">
        <f>IF(ISNA(VLOOKUP(LEFT($A958,3),'6. EMS-Omnia mapping'!$A$5:$A$142,5,FALSE)),"TBD",VLOOKUP(LEFT($A958,3),'6. EMS-Omnia mapping'!$A$5:$E$142,5,FALSE))</f>
        <v>TBD</v>
      </c>
      <c r="K958" s="7"/>
      <c r="L958" s="68"/>
    </row>
    <row r="959" spans="1:12">
      <c r="A959" s="68"/>
      <c r="B959" s="69"/>
      <c r="C959" s="69"/>
      <c r="D959" s="69"/>
      <c r="E959" s="68"/>
      <c r="F959" s="82"/>
      <c r="G959" s="9" t="str">
        <f>IF(ISNA(VLOOKUP(LEFT(A959,3),'6. EMS-Omnia mapping'!$A$5:$G$142,7,FALSE)),"TBD",VLOOKUP(LEFT(A959,3),'6. EMS-Omnia mapping'!$A$5:$G$142,7,FALSE))</f>
        <v>TBD</v>
      </c>
      <c r="H959" s="35"/>
      <c r="I959" s="35" t="str">
        <f>IF(ISNA(VLOOKUP(LEFT($A959,3),'6. EMS-Omnia mapping'!$A$5:$A$142,3,FALSE)),"TBD",VLOOKUP(LEFT($A959,3),'6. EMS-Omnia mapping'!$A$5:$E$142,3,FALSE))</f>
        <v>TBD</v>
      </c>
      <c r="J959" s="35" t="str">
        <f>IF(ISNA(VLOOKUP(LEFT($A959,3),'6. EMS-Omnia mapping'!$A$5:$A$142,5,FALSE)),"TBD",VLOOKUP(LEFT($A959,3),'6. EMS-Omnia mapping'!$A$5:$E$142,5,FALSE))</f>
        <v>TBD</v>
      </c>
      <c r="K959" s="7"/>
      <c r="L959" s="68"/>
    </row>
    <row r="960" spans="1:12">
      <c r="A960" s="68"/>
      <c r="B960" s="69"/>
      <c r="C960" s="69"/>
      <c r="D960" s="69"/>
      <c r="E960" s="68"/>
      <c r="F960" s="82"/>
      <c r="G960" s="9" t="str">
        <f>IF(ISNA(VLOOKUP(LEFT(A960,3),'6. EMS-Omnia mapping'!$A$5:$G$142,7,FALSE)),"TBD",VLOOKUP(LEFT(A960,3),'6. EMS-Omnia mapping'!$A$5:$G$142,7,FALSE))</f>
        <v>TBD</v>
      </c>
      <c r="H960" s="35"/>
      <c r="I960" s="35" t="str">
        <f>IF(ISNA(VLOOKUP(LEFT($A960,3),'6. EMS-Omnia mapping'!$A$5:$A$142,3,FALSE)),"TBD",VLOOKUP(LEFT($A960,3),'6. EMS-Omnia mapping'!$A$5:$E$142,3,FALSE))</f>
        <v>TBD</v>
      </c>
      <c r="J960" s="35" t="str">
        <f>IF(ISNA(VLOOKUP(LEFT($A960,3),'6. EMS-Omnia mapping'!$A$5:$A$142,5,FALSE)),"TBD",VLOOKUP(LEFT($A960,3),'6. EMS-Omnia mapping'!$A$5:$E$142,5,FALSE))</f>
        <v>TBD</v>
      </c>
      <c r="K960" s="7"/>
      <c r="L960" s="68"/>
    </row>
    <row r="961" spans="1:12">
      <c r="A961" s="68"/>
      <c r="B961" s="69"/>
      <c r="C961" s="69"/>
      <c r="D961" s="69"/>
      <c r="E961" s="68"/>
      <c r="F961" s="82"/>
      <c r="G961" s="9" t="str">
        <f>IF(ISNA(VLOOKUP(LEFT(A961,3),'6. EMS-Omnia mapping'!$A$5:$G$142,7,FALSE)),"TBD",VLOOKUP(LEFT(A961,3),'6. EMS-Omnia mapping'!$A$5:$G$142,7,FALSE))</f>
        <v>TBD</v>
      </c>
      <c r="H961" s="35"/>
      <c r="I961" s="35" t="str">
        <f>IF(ISNA(VLOOKUP(LEFT($A961,3),'6. EMS-Omnia mapping'!$A$5:$A$142,3,FALSE)),"TBD",VLOOKUP(LEFT($A961,3),'6. EMS-Omnia mapping'!$A$5:$E$142,3,FALSE))</f>
        <v>TBD</v>
      </c>
      <c r="J961" s="35" t="str">
        <f>IF(ISNA(VLOOKUP(LEFT($A961,3),'6. EMS-Omnia mapping'!$A$5:$A$142,5,FALSE)),"TBD",VLOOKUP(LEFT($A961,3),'6. EMS-Omnia mapping'!$A$5:$E$142,5,FALSE))</f>
        <v>TBD</v>
      </c>
      <c r="K961" s="7"/>
      <c r="L961" s="68"/>
    </row>
    <row r="962" spans="1:12">
      <c r="A962" s="68"/>
      <c r="B962" s="69"/>
      <c r="C962" s="69"/>
      <c r="D962" s="69"/>
      <c r="E962" s="68"/>
      <c r="F962" s="82"/>
      <c r="G962" s="9" t="str">
        <f>IF(ISNA(VLOOKUP(LEFT(A962,3),'6. EMS-Omnia mapping'!$A$5:$G$142,7,FALSE)),"TBD",VLOOKUP(LEFT(A962,3),'6. EMS-Omnia mapping'!$A$5:$G$142,7,FALSE))</f>
        <v>TBD</v>
      </c>
      <c r="H962" s="35"/>
      <c r="I962" s="35" t="str">
        <f>IF(ISNA(VLOOKUP(LEFT($A962,3),'6. EMS-Omnia mapping'!$A$5:$A$142,3,FALSE)),"TBD",VLOOKUP(LEFT($A962,3),'6. EMS-Omnia mapping'!$A$5:$E$142,3,FALSE))</f>
        <v>TBD</v>
      </c>
      <c r="J962" s="35" t="str">
        <f>IF(ISNA(VLOOKUP(LEFT($A962,3),'6. EMS-Omnia mapping'!$A$5:$A$142,5,FALSE)),"TBD",VLOOKUP(LEFT($A962,3),'6. EMS-Omnia mapping'!$A$5:$E$142,5,FALSE))</f>
        <v>TBD</v>
      </c>
      <c r="K962" s="7"/>
      <c r="L962" s="68"/>
    </row>
    <row r="963" spans="1:12">
      <c r="A963" s="68"/>
      <c r="B963" s="69"/>
      <c r="C963" s="69"/>
      <c r="D963" s="69"/>
      <c r="E963" s="68"/>
      <c r="F963" s="82"/>
      <c r="G963" s="9" t="str">
        <f>IF(ISNA(VLOOKUP(LEFT(A963,3),'6. EMS-Omnia mapping'!$A$5:$G$142,7,FALSE)),"TBD",VLOOKUP(LEFT(A963,3),'6. EMS-Omnia mapping'!$A$5:$G$142,7,FALSE))</f>
        <v>TBD</v>
      </c>
      <c r="H963" s="35"/>
      <c r="I963" s="35" t="str">
        <f>IF(ISNA(VLOOKUP(LEFT($A963,3),'6. EMS-Omnia mapping'!$A$5:$A$142,3,FALSE)),"TBD",VLOOKUP(LEFT($A963,3),'6. EMS-Omnia mapping'!$A$5:$E$142,3,FALSE))</f>
        <v>TBD</v>
      </c>
      <c r="J963" s="35" t="str">
        <f>IF(ISNA(VLOOKUP(LEFT($A963,3),'6. EMS-Omnia mapping'!$A$5:$A$142,5,FALSE)),"TBD",VLOOKUP(LEFT($A963,3),'6. EMS-Omnia mapping'!$A$5:$E$142,5,FALSE))</f>
        <v>TBD</v>
      </c>
      <c r="K963" s="7"/>
      <c r="L963" s="68"/>
    </row>
    <row r="964" spans="1:12">
      <c r="A964" s="68"/>
      <c r="B964" s="69"/>
      <c r="C964" s="69"/>
      <c r="D964" s="69"/>
      <c r="E964" s="68"/>
      <c r="F964" s="82"/>
      <c r="G964" s="9" t="str">
        <f>IF(ISNA(VLOOKUP(LEFT(A964,3),'6. EMS-Omnia mapping'!$A$5:$G$142,7,FALSE)),"TBD",VLOOKUP(LEFT(A964,3),'6. EMS-Omnia mapping'!$A$5:$G$142,7,FALSE))</f>
        <v>TBD</v>
      </c>
      <c r="H964" s="35"/>
      <c r="I964" s="35" t="str">
        <f>IF(ISNA(VLOOKUP(LEFT($A964,3),'6. EMS-Omnia mapping'!$A$5:$A$142,3,FALSE)),"TBD",VLOOKUP(LEFT($A964,3),'6. EMS-Omnia mapping'!$A$5:$E$142,3,FALSE))</f>
        <v>TBD</v>
      </c>
      <c r="J964" s="35" t="str">
        <f>IF(ISNA(VLOOKUP(LEFT($A964,3),'6. EMS-Omnia mapping'!$A$5:$A$142,5,FALSE)),"TBD",VLOOKUP(LEFT($A964,3),'6. EMS-Omnia mapping'!$A$5:$E$142,5,FALSE))</f>
        <v>TBD</v>
      </c>
      <c r="K964" s="7"/>
      <c r="L964" s="68"/>
    </row>
    <row r="965" spans="1:12">
      <c r="A965" s="68"/>
      <c r="B965" s="69"/>
      <c r="C965" s="69"/>
      <c r="D965" s="69"/>
      <c r="E965" s="68"/>
      <c r="F965" s="82"/>
      <c r="G965" s="9" t="str">
        <f>IF(ISNA(VLOOKUP(LEFT(A965,3),'6. EMS-Omnia mapping'!$A$5:$G$142,7,FALSE)),"TBD",VLOOKUP(LEFT(A965,3),'6. EMS-Omnia mapping'!$A$5:$G$142,7,FALSE))</f>
        <v>TBD</v>
      </c>
      <c r="H965" s="35"/>
      <c r="I965" s="35" t="str">
        <f>IF(ISNA(VLOOKUP(LEFT($A965,3),'6. EMS-Omnia mapping'!$A$5:$A$142,3,FALSE)),"TBD",VLOOKUP(LEFT($A965,3),'6. EMS-Omnia mapping'!$A$5:$E$142,3,FALSE))</f>
        <v>TBD</v>
      </c>
      <c r="J965" s="35" t="str">
        <f>IF(ISNA(VLOOKUP(LEFT($A965,3),'6. EMS-Omnia mapping'!$A$5:$A$142,5,FALSE)),"TBD",VLOOKUP(LEFT($A965,3),'6. EMS-Omnia mapping'!$A$5:$E$142,5,FALSE))</f>
        <v>TBD</v>
      </c>
      <c r="K965" s="7"/>
      <c r="L965" s="68"/>
    </row>
    <row r="966" spans="1:12">
      <c r="A966" s="68"/>
      <c r="B966" s="69"/>
      <c r="C966" s="69"/>
      <c r="D966" s="69"/>
      <c r="E966" s="68"/>
      <c r="F966" s="82"/>
      <c r="G966" s="9" t="str">
        <f>IF(ISNA(VLOOKUP(LEFT(A966,3),'6. EMS-Omnia mapping'!$A$5:$G$142,7,FALSE)),"TBD",VLOOKUP(LEFT(A966,3),'6. EMS-Omnia mapping'!$A$5:$G$142,7,FALSE))</f>
        <v>TBD</v>
      </c>
      <c r="H966" s="35"/>
      <c r="I966" s="35" t="str">
        <f>IF(ISNA(VLOOKUP(LEFT($A966,3),'6. EMS-Omnia mapping'!$A$5:$A$142,3,FALSE)),"TBD",VLOOKUP(LEFT($A966,3),'6. EMS-Omnia mapping'!$A$5:$E$142,3,FALSE))</f>
        <v>TBD</v>
      </c>
      <c r="J966" s="35" t="str">
        <f>IF(ISNA(VLOOKUP(LEFT($A966,3),'6. EMS-Omnia mapping'!$A$5:$A$142,5,FALSE)),"TBD",VLOOKUP(LEFT($A966,3),'6. EMS-Omnia mapping'!$A$5:$E$142,5,FALSE))</f>
        <v>TBD</v>
      </c>
      <c r="K966" s="7"/>
      <c r="L966" s="68"/>
    </row>
    <row r="967" spans="1:12">
      <c r="A967" s="68"/>
      <c r="B967" s="69"/>
      <c r="C967" s="69"/>
      <c r="D967" s="69"/>
      <c r="E967" s="68"/>
      <c r="F967" s="82"/>
      <c r="G967" s="9" t="str">
        <f>IF(ISNA(VLOOKUP(LEFT(A967,3),'6. EMS-Omnia mapping'!$A$5:$G$142,7,FALSE)),"TBD",VLOOKUP(LEFT(A967,3),'6. EMS-Omnia mapping'!$A$5:$G$142,7,FALSE))</f>
        <v>TBD</v>
      </c>
      <c r="H967" s="35"/>
      <c r="I967" s="35" t="str">
        <f>IF(ISNA(VLOOKUP(LEFT($A967,3),'6. EMS-Omnia mapping'!$A$5:$A$142,3,FALSE)),"TBD",VLOOKUP(LEFT($A967,3),'6. EMS-Omnia mapping'!$A$5:$E$142,3,FALSE))</f>
        <v>TBD</v>
      </c>
      <c r="J967" s="35" t="str">
        <f>IF(ISNA(VLOOKUP(LEFT($A967,3),'6. EMS-Omnia mapping'!$A$5:$A$142,5,FALSE)),"TBD",VLOOKUP(LEFT($A967,3),'6. EMS-Omnia mapping'!$A$5:$E$142,5,FALSE))</f>
        <v>TBD</v>
      </c>
      <c r="K967" s="7"/>
      <c r="L967" s="68"/>
    </row>
    <row r="968" spans="1:12">
      <c r="A968" s="68"/>
      <c r="B968" s="69"/>
      <c r="C968" s="69"/>
      <c r="D968" s="69"/>
      <c r="E968" s="68"/>
      <c r="F968" s="82"/>
      <c r="G968" s="9" t="str">
        <f>IF(ISNA(VLOOKUP(LEFT(A968,3),'6. EMS-Omnia mapping'!$A$5:$G$142,7,FALSE)),"TBD",VLOOKUP(LEFT(A968,3),'6. EMS-Omnia mapping'!$A$5:$G$142,7,FALSE))</f>
        <v>TBD</v>
      </c>
      <c r="H968" s="35"/>
      <c r="I968" s="35" t="str">
        <f>IF(ISNA(VLOOKUP(LEFT($A968,3),'6. EMS-Omnia mapping'!$A$5:$A$142,3,FALSE)),"TBD",VLOOKUP(LEFT($A968,3),'6. EMS-Omnia mapping'!$A$5:$E$142,3,FALSE))</f>
        <v>TBD</v>
      </c>
      <c r="J968" s="35" t="str">
        <f>IF(ISNA(VLOOKUP(LEFT($A968,3),'6. EMS-Omnia mapping'!$A$5:$A$142,5,FALSE)),"TBD",VLOOKUP(LEFT($A968,3),'6. EMS-Omnia mapping'!$A$5:$E$142,5,FALSE))</f>
        <v>TBD</v>
      </c>
      <c r="K968" s="7"/>
      <c r="L968" s="68"/>
    </row>
    <row r="969" spans="1:12">
      <c r="A969" s="68"/>
      <c r="B969" s="69"/>
      <c r="C969" s="69"/>
      <c r="D969" s="69"/>
      <c r="E969" s="68"/>
      <c r="F969" s="82"/>
      <c r="G969" s="9" t="str">
        <f>IF(ISNA(VLOOKUP(LEFT(A969,3),'6. EMS-Omnia mapping'!$A$5:$G$142,7,FALSE)),"TBD",VLOOKUP(LEFT(A969,3),'6. EMS-Omnia mapping'!$A$5:$G$142,7,FALSE))</f>
        <v>TBD</v>
      </c>
      <c r="H969" s="35"/>
      <c r="I969" s="35" t="str">
        <f>IF(ISNA(VLOOKUP(LEFT($A969,3),'6. EMS-Omnia mapping'!$A$5:$A$142,3,FALSE)),"TBD",VLOOKUP(LEFT($A969,3),'6. EMS-Omnia mapping'!$A$5:$E$142,3,FALSE))</f>
        <v>TBD</v>
      </c>
      <c r="J969" s="35" t="str">
        <f>IF(ISNA(VLOOKUP(LEFT($A969,3),'6. EMS-Omnia mapping'!$A$5:$A$142,5,FALSE)),"TBD",VLOOKUP(LEFT($A969,3),'6. EMS-Omnia mapping'!$A$5:$E$142,5,FALSE))</f>
        <v>TBD</v>
      </c>
      <c r="K969" s="7"/>
      <c r="L969" s="68"/>
    </row>
    <row r="970" spans="1:12">
      <c r="A970" s="68"/>
      <c r="B970" s="69"/>
      <c r="C970" s="69"/>
      <c r="D970" s="69"/>
      <c r="E970" s="68"/>
      <c r="F970" s="82"/>
      <c r="G970" s="9" t="str">
        <f>IF(ISNA(VLOOKUP(LEFT(A970,3),'6. EMS-Omnia mapping'!$A$5:$G$142,7,FALSE)),"TBD",VLOOKUP(LEFT(A970,3),'6. EMS-Omnia mapping'!$A$5:$G$142,7,FALSE))</f>
        <v>TBD</v>
      </c>
      <c r="H970" s="35"/>
      <c r="I970" s="35" t="str">
        <f>IF(ISNA(VLOOKUP(LEFT($A970,3),'6. EMS-Omnia mapping'!$A$5:$A$142,3,FALSE)),"TBD",VLOOKUP(LEFT($A970,3),'6. EMS-Omnia mapping'!$A$5:$E$142,3,FALSE))</f>
        <v>TBD</v>
      </c>
      <c r="J970" s="35" t="str">
        <f>IF(ISNA(VLOOKUP(LEFT($A970,3),'6. EMS-Omnia mapping'!$A$5:$A$142,5,FALSE)),"TBD",VLOOKUP(LEFT($A970,3),'6. EMS-Omnia mapping'!$A$5:$E$142,5,FALSE))</f>
        <v>TBD</v>
      </c>
      <c r="K970" s="7"/>
      <c r="L970" s="68"/>
    </row>
    <row r="971" spans="1:12">
      <c r="A971" s="68"/>
      <c r="B971" s="69"/>
      <c r="C971" s="69"/>
      <c r="D971" s="69"/>
      <c r="E971" s="68"/>
      <c r="F971" s="82"/>
      <c r="G971" s="9" t="str">
        <f>IF(ISNA(VLOOKUP(LEFT(A971,3),'6. EMS-Omnia mapping'!$A$5:$G$142,7,FALSE)),"TBD",VLOOKUP(LEFT(A971,3),'6. EMS-Omnia mapping'!$A$5:$G$142,7,FALSE))</f>
        <v>TBD</v>
      </c>
      <c r="H971" s="35"/>
      <c r="I971" s="35" t="str">
        <f>IF(ISNA(VLOOKUP(LEFT($A971,3),'6. EMS-Omnia mapping'!$A$5:$A$142,3,FALSE)),"TBD",VLOOKUP(LEFT($A971,3),'6. EMS-Omnia mapping'!$A$5:$E$142,3,FALSE))</f>
        <v>TBD</v>
      </c>
      <c r="J971" s="35" t="str">
        <f>IF(ISNA(VLOOKUP(LEFT($A971,3),'6. EMS-Omnia mapping'!$A$5:$A$142,5,FALSE)),"TBD",VLOOKUP(LEFT($A971,3),'6. EMS-Omnia mapping'!$A$5:$E$142,5,FALSE))</f>
        <v>TBD</v>
      </c>
      <c r="K971" s="7"/>
      <c r="L971" s="68"/>
    </row>
    <row r="972" spans="1:12">
      <c r="A972" s="68"/>
      <c r="B972" s="69"/>
      <c r="C972" s="69"/>
      <c r="D972" s="69"/>
      <c r="E972" s="68"/>
      <c r="F972" s="82"/>
      <c r="G972" s="9" t="str">
        <f>IF(ISNA(VLOOKUP(LEFT(A972,3),'6. EMS-Omnia mapping'!$A$5:$G$142,7,FALSE)),"TBD",VLOOKUP(LEFT(A972,3),'6. EMS-Omnia mapping'!$A$5:$G$142,7,FALSE))</f>
        <v>TBD</v>
      </c>
      <c r="H972" s="35"/>
      <c r="I972" s="35" t="str">
        <f>IF(ISNA(VLOOKUP(LEFT($A972,3),'6. EMS-Omnia mapping'!$A$5:$A$142,3,FALSE)),"TBD",VLOOKUP(LEFT($A972,3),'6. EMS-Omnia mapping'!$A$5:$E$142,3,FALSE))</f>
        <v>TBD</v>
      </c>
      <c r="J972" s="35" t="str">
        <f>IF(ISNA(VLOOKUP(LEFT($A972,3),'6. EMS-Omnia mapping'!$A$5:$A$142,5,FALSE)),"TBD",VLOOKUP(LEFT($A972,3),'6. EMS-Omnia mapping'!$A$5:$E$142,5,FALSE))</f>
        <v>TBD</v>
      </c>
      <c r="K972" s="7"/>
      <c r="L972" s="68"/>
    </row>
    <row r="973" spans="1:12">
      <c r="A973" s="68"/>
      <c r="B973" s="69"/>
      <c r="C973" s="69"/>
      <c r="D973" s="69"/>
      <c r="E973" s="68"/>
      <c r="F973" s="82"/>
      <c r="G973" s="9" t="str">
        <f>IF(ISNA(VLOOKUP(LEFT(A973,3),'6. EMS-Omnia mapping'!$A$5:$G$142,7,FALSE)),"TBD",VLOOKUP(LEFT(A973,3),'6. EMS-Omnia mapping'!$A$5:$G$142,7,FALSE))</f>
        <v>TBD</v>
      </c>
      <c r="H973" s="35"/>
      <c r="I973" s="35" t="str">
        <f>IF(ISNA(VLOOKUP(LEFT($A973,3),'6. EMS-Omnia mapping'!$A$5:$A$142,3,FALSE)),"TBD",VLOOKUP(LEFT($A973,3),'6. EMS-Omnia mapping'!$A$5:$E$142,3,FALSE))</f>
        <v>TBD</v>
      </c>
      <c r="J973" s="35" t="str">
        <f>IF(ISNA(VLOOKUP(LEFT($A973,3),'6. EMS-Omnia mapping'!$A$5:$A$142,5,FALSE)),"TBD",VLOOKUP(LEFT($A973,3),'6. EMS-Omnia mapping'!$A$5:$E$142,5,FALSE))</f>
        <v>TBD</v>
      </c>
      <c r="K973" s="7"/>
      <c r="L973" s="68"/>
    </row>
    <row r="974" spans="1:12">
      <c r="A974" s="68"/>
      <c r="B974" s="69"/>
      <c r="C974" s="69"/>
      <c r="D974" s="69"/>
      <c r="E974" s="68"/>
      <c r="F974" s="82"/>
      <c r="G974" s="9" t="str">
        <f>IF(ISNA(VLOOKUP(LEFT(A974,3),'6. EMS-Omnia mapping'!$A$5:$G$142,7,FALSE)),"TBD",VLOOKUP(LEFT(A974,3),'6. EMS-Omnia mapping'!$A$5:$G$142,7,FALSE))</f>
        <v>TBD</v>
      </c>
      <c r="H974" s="35"/>
      <c r="I974" s="35" t="str">
        <f>IF(ISNA(VLOOKUP(LEFT($A974,3),'6. EMS-Omnia mapping'!$A$5:$A$142,3,FALSE)),"TBD",VLOOKUP(LEFT($A974,3),'6. EMS-Omnia mapping'!$A$5:$E$142,3,FALSE))</f>
        <v>TBD</v>
      </c>
      <c r="J974" s="35" t="str">
        <f>IF(ISNA(VLOOKUP(LEFT($A974,3),'6. EMS-Omnia mapping'!$A$5:$A$142,5,FALSE)),"TBD",VLOOKUP(LEFT($A974,3),'6. EMS-Omnia mapping'!$A$5:$E$142,5,FALSE))</f>
        <v>TBD</v>
      </c>
      <c r="K974" s="7"/>
      <c r="L974" s="68"/>
    </row>
    <row r="975" spans="1:12">
      <c r="A975" s="68"/>
      <c r="B975" s="69"/>
      <c r="C975" s="69"/>
      <c r="D975" s="69"/>
      <c r="E975" s="68"/>
      <c r="F975" s="82"/>
      <c r="G975" s="9" t="str">
        <f>IF(ISNA(VLOOKUP(LEFT(A975,3),'6. EMS-Omnia mapping'!$A$5:$G$142,7,FALSE)),"TBD",VLOOKUP(LEFT(A975,3),'6. EMS-Omnia mapping'!$A$5:$G$142,7,FALSE))</f>
        <v>TBD</v>
      </c>
      <c r="H975" s="35"/>
      <c r="I975" s="35" t="str">
        <f>IF(ISNA(VLOOKUP(LEFT($A975,3),'6. EMS-Omnia mapping'!$A$5:$A$142,3,FALSE)),"TBD",VLOOKUP(LEFT($A975,3),'6. EMS-Omnia mapping'!$A$5:$E$142,3,FALSE))</f>
        <v>TBD</v>
      </c>
      <c r="J975" s="35" t="str">
        <f>IF(ISNA(VLOOKUP(LEFT($A975,3),'6. EMS-Omnia mapping'!$A$5:$A$142,5,FALSE)),"TBD",VLOOKUP(LEFT($A975,3),'6. EMS-Omnia mapping'!$A$5:$E$142,5,FALSE))</f>
        <v>TBD</v>
      </c>
      <c r="K975" s="7"/>
      <c r="L975" s="68"/>
    </row>
    <row r="976" spans="1:12">
      <c r="A976" s="68"/>
      <c r="B976" s="69"/>
      <c r="C976" s="69"/>
      <c r="D976" s="69"/>
      <c r="E976" s="68"/>
      <c r="F976" s="82"/>
      <c r="G976" s="9" t="str">
        <f>IF(ISNA(VLOOKUP(LEFT(A976,3),'6. EMS-Omnia mapping'!$A$5:$G$142,7,FALSE)),"TBD",VLOOKUP(LEFT(A976,3),'6. EMS-Omnia mapping'!$A$5:$G$142,7,FALSE))</f>
        <v>TBD</v>
      </c>
      <c r="H976" s="35"/>
      <c r="I976" s="35" t="str">
        <f>IF(ISNA(VLOOKUP(LEFT($A976,3),'6. EMS-Omnia mapping'!$A$5:$A$142,3,FALSE)),"TBD",VLOOKUP(LEFT($A976,3),'6. EMS-Omnia mapping'!$A$5:$E$142,3,FALSE))</f>
        <v>TBD</v>
      </c>
      <c r="J976" s="35" t="str">
        <f>IF(ISNA(VLOOKUP(LEFT($A976,3),'6. EMS-Omnia mapping'!$A$5:$A$142,5,FALSE)),"TBD",VLOOKUP(LEFT($A976,3),'6. EMS-Omnia mapping'!$A$5:$E$142,5,FALSE))</f>
        <v>TBD</v>
      </c>
      <c r="K976" s="7"/>
      <c r="L976" s="68"/>
    </row>
    <row r="977" spans="1:12">
      <c r="A977" s="68"/>
      <c r="B977" s="69"/>
      <c r="C977" s="69"/>
      <c r="D977" s="69"/>
      <c r="E977" s="68"/>
      <c r="F977" s="82"/>
      <c r="G977" s="9" t="str">
        <f>IF(ISNA(VLOOKUP(LEFT(A977,3),'6. EMS-Omnia mapping'!$A$5:$G$142,7,FALSE)),"TBD",VLOOKUP(LEFT(A977,3),'6. EMS-Omnia mapping'!$A$5:$G$142,7,FALSE))</f>
        <v>TBD</v>
      </c>
      <c r="H977" s="35"/>
      <c r="I977" s="35" t="str">
        <f>IF(ISNA(VLOOKUP(LEFT($A977,3),'6. EMS-Omnia mapping'!$A$5:$A$142,3,FALSE)),"TBD",VLOOKUP(LEFT($A977,3),'6. EMS-Omnia mapping'!$A$5:$E$142,3,FALSE))</f>
        <v>TBD</v>
      </c>
      <c r="J977" s="35" t="str">
        <f>IF(ISNA(VLOOKUP(LEFT($A977,3),'6. EMS-Omnia mapping'!$A$5:$A$142,5,FALSE)),"TBD",VLOOKUP(LEFT($A977,3),'6. EMS-Omnia mapping'!$A$5:$E$142,5,FALSE))</f>
        <v>TBD</v>
      </c>
      <c r="K977" s="7"/>
      <c r="L977" s="68"/>
    </row>
    <row r="978" spans="1:12">
      <c r="A978" s="68"/>
      <c r="B978" s="69"/>
      <c r="C978" s="69"/>
      <c r="D978" s="69"/>
      <c r="E978" s="68"/>
      <c r="F978" s="82"/>
      <c r="G978" s="9" t="str">
        <f>IF(ISNA(VLOOKUP(LEFT(A978,3),'6. EMS-Omnia mapping'!$A$5:$G$142,7,FALSE)),"TBD",VLOOKUP(LEFT(A978,3),'6. EMS-Omnia mapping'!$A$5:$G$142,7,FALSE))</f>
        <v>TBD</v>
      </c>
      <c r="H978" s="35"/>
      <c r="I978" s="35" t="str">
        <f>IF(ISNA(VLOOKUP(LEFT($A978,3),'6. EMS-Omnia mapping'!$A$5:$A$142,3,FALSE)),"TBD",VLOOKUP(LEFT($A978,3),'6. EMS-Omnia mapping'!$A$5:$E$142,3,FALSE))</f>
        <v>TBD</v>
      </c>
      <c r="J978" s="35" t="str">
        <f>IF(ISNA(VLOOKUP(LEFT($A978,3),'6. EMS-Omnia mapping'!$A$5:$A$142,5,FALSE)),"TBD",VLOOKUP(LEFT($A978,3),'6. EMS-Omnia mapping'!$A$5:$E$142,5,FALSE))</f>
        <v>TBD</v>
      </c>
      <c r="K978" s="7"/>
      <c r="L978" s="68"/>
    </row>
    <row r="979" spans="1:12">
      <c r="A979" s="68"/>
      <c r="B979" s="69"/>
      <c r="C979" s="69"/>
      <c r="D979" s="69"/>
      <c r="E979" s="68"/>
      <c r="F979" s="82"/>
      <c r="G979" s="9" t="str">
        <f>IF(ISNA(VLOOKUP(LEFT(A979,3),'6. EMS-Omnia mapping'!$A$5:$G$142,7,FALSE)),"TBD",VLOOKUP(LEFT(A979,3),'6. EMS-Omnia mapping'!$A$5:$G$142,7,FALSE))</f>
        <v>TBD</v>
      </c>
      <c r="H979" s="35"/>
      <c r="I979" s="35" t="str">
        <f>IF(ISNA(VLOOKUP(LEFT($A979,3),'6. EMS-Omnia mapping'!$A$5:$A$142,3,FALSE)),"TBD",VLOOKUP(LEFT($A979,3),'6. EMS-Omnia mapping'!$A$5:$E$142,3,FALSE))</f>
        <v>TBD</v>
      </c>
      <c r="J979" s="35" t="str">
        <f>IF(ISNA(VLOOKUP(LEFT($A979,3),'6. EMS-Omnia mapping'!$A$5:$A$142,5,FALSE)),"TBD",VLOOKUP(LEFT($A979,3),'6. EMS-Omnia mapping'!$A$5:$E$142,5,FALSE))</f>
        <v>TBD</v>
      </c>
      <c r="K979" s="7"/>
      <c r="L979" s="68"/>
    </row>
    <row r="980" spans="1:12">
      <c r="A980" s="68"/>
      <c r="B980" s="69"/>
      <c r="C980" s="69"/>
      <c r="D980" s="69"/>
      <c r="E980" s="68"/>
      <c r="F980" s="82"/>
      <c r="G980" s="9" t="str">
        <f>IF(ISNA(VLOOKUP(LEFT(A980,3),'6. EMS-Omnia mapping'!$A$5:$G$142,7,FALSE)),"TBD",VLOOKUP(LEFT(A980,3),'6. EMS-Omnia mapping'!$A$5:$G$142,7,FALSE))</f>
        <v>TBD</v>
      </c>
      <c r="H980" s="35"/>
      <c r="I980" s="35" t="str">
        <f>IF(ISNA(VLOOKUP(LEFT($A980,3),'6. EMS-Omnia mapping'!$A$5:$A$142,3,FALSE)),"TBD",VLOOKUP(LEFT($A980,3),'6. EMS-Omnia mapping'!$A$5:$E$142,3,FALSE))</f>
        <v>TBD</v>
      </c>
      <c r="J980" s="35" t="str">
        <f>IF(ISNA(VLOOKUP(LEFT($A980,3),'6. EMS-Omnia mapping'!$A$5:$A$142,5,FALSE)),"TBD",VLOOKUP(LEFT($A980,3),'6. EMS-Omnia mapping'!$A$5:$E$142,5,FALSE))</f>
        <v>TBD</v>
      </c>
      <c r="K980" s="7"/>
      <c r="L980" s="68"/>
    </row>
    <row r="981" spans="1:12">
      <c r="A981" s="68"/>
      <c r="B981" s="69"/>
      <c r="C981" s="69"/>
      <c r="D981" s="69"/>
      <c r="E981" s="68"/>
      <c r="F981" s="82"/>
      <c r="G981" s="9" t="str">
        <f>IF(ISNA(VLOOKUP(LEFT(A981,3),'6. EMS-Omnia mapping'!$A$5:$G$142,7,FALSE)),"TBD",VLOOKUP(LEFT(A981,3),'6. EMS-Omnia mapping'!$A$5:$G$142,7,FALSE))</f>
        <v>TBD</v>
      </c>
      <c r="H981" s="35"/>
      <c r="I981" s="35" t="str">
        <f>IF(ISNA(VLOOKUP(LEFT($A981,3),'6. EMS-Omnia mapping'!$A$5:$A$142,3,FALSE)),"TBD",VLOOKUP(LEFT($A981,3),'6. EMS-Omnia mapping'!$A$5:$E$142,3,FALSE))</f>
        <v>TBD</v>
      </c>
      <c r="J981" s="35" t="str">
        <f>IF(ISNA(VLOOKUP(LEFT($A981,3),'6. EMS-Omnia mapping'!$A$5:$A$142,5,FALSE)),"TBD",VLOOKUP(LEFT($A981,3),'6. EMS-Omnia mapping'!$A$5:$E$142,5,FALSE))</f>
        <v>TBD</v>
      </c>
      <c r="K981" s="7"/>
      <c r="L981" s="68"/>
    </row>
    <row r="982" spans="1:12">
      <c r="A982" s="68"/>
      <c r="B982" s="69"/>
      <c r="C982" s="69"/>
      <c r="D982" s="69"/>
      <c r="E982" s="68"/>
      <c r="F982" s="82"/>
      <c r="G982" s="9" t="str">
        <f>IF(ISNA(VLOOKUP(LEFT(A982,3),'6. EMS-Omnia mapping'!$A$5:$G$142,7,FALSE)),"TBD",VLOOKUP(LEFT(A982,3),'6. EMS-Omnia mapping'!$A$5:$G$142,7,FALSE))</f>
        <v>TBD</v>
      </c>
      <c r="H982" s="35"/>
      <c r="I982" s="35" t="str">
        <f>IF(ISNA(VLOOKUP(LEFT($A982,3),'6. EMS-Omnia mapping'!$A$5:$A$142,3,FALSE)),"TBD",VLOOKUP(LEFT($A982,3),'6. EMS-Omnia mapping'!$A$5:$E$142,3,FALSE))</f>
        <v>TBD</v>
      </c>
      <c r="J982" s="35" t="str">
        <f>IF(ISNA(VLOOKUP(LEFT($A982,3),'6. EMS-Omnia mapping'!$A$5:$A$142,5,FALSE)),"TBD",VLOOKUP(LEFT($A982,3),'6. EMS-Omnia mapping'!$A$5:$E$142,5,FALSE))</f>
        <v>TBD</v>
      </c>
      <c r="K982" s="7"/>
      <c r="L982" s="68"/>
    </row>
    <row r="983" spans="1:12">
      <c r="A983" s="68"/>
      <c r="B983" s="69"/>
      <c r="C983" s="69"/>
      <c r="D983" s="69"/>
      <c r="E983" s="68"/>
      <c r="F983" s="82"/>
      <c r="G983" s="9" t="str">
        <f>IF(ISNA(VLOOKUP(LEFT(A983,3),'6. EMS-Omnia mapping'!$A$5:$G$142,7,FALSE)),"TBD",VLOOKUP(LEFT(A983,3),'6. EMS-Omnia mapping'!$A$5:$G$142,7,FALSE))</f>
        <v>TBD</v>
      </c>
      <c r="H983" s="35"/>
      <c r="I983" s="35" t="str">
        <f>IF(ISNA(VLOOKUP(LEFT($A983,3),'6. EMS-Omnia mapping'!$A$5:$A$142,3,FALSE)),"TBD",VLOOKUP(LEFT($A983,3),'6. EMS-Omnia mapping'!$A$5:$E$142,3,FALSE))</f>
        <v>TBD</v>
      </c>
      <c r="J983" s="35" t="str">
        <f>IF(ISNA(VLOOKUP(LEFT($A983,3),'6. EMS-Omnia mapping'!$A$5:$A$142,5,FALSE)),"TBD",VLOOKUP(LEFT($A983,3),'6. EMS-Omnia mapping'!$A$5:$E$142,5,FALSE))</f>
        <v>TBD</v>
      </c>
      <c r="K983" s="7"/>
      <c r="L983" s="68"/>
    </row>
    <row r="984" spans="1:12">
      <c r="A984" s="68"/>
      <c r="B984" s="69"/>
      <c r="C984" s="69"/>
      <c r="D984" s="69"/>
      <c r="E984" s="68"/>
      <c r="F984" s="82"/>
      <c r="G984" s="9" t="str">
        <f>IF(ISNA(VLOOKUP(LEFT(A984,3),'6. EMS-Omnia mapping'!$A$5:$G$142,7,FALSE)),"TBD",VLOOKUP(LEFT(A984,3),'6. EMS-Omnia mapping'!$A$5:$G$142,7,FALSE))</f>
        <v>TBD</v>
      </c>
      <c r="H984" s="35"/>
      <c r="I984" s="35" t="str">
        <f>IF(ISNA(VLOOKUP(LEFT($A984,3),'6. EMS-Omnia mapping'!$A$5:$A$142,3,FALSE)),"TBD",VLOOKUP(LEFT($A984,3),'6. EMS-Omnia mapping'!$A$5:$E$142,3,FALSE))</f>
        <v>TBD</v>
      </c>
      <c r="J984" s="35" t="str">
        <f>IF(ISNA(VLOOKUP(LEFT($A984,3),'6. EMS-Omnia mapping'!$A$5:$A$142,5,FALSE)),"TBD",VLOOKUP(LEFT($A984,3),'6. EMS-Omnia mapping'!$A$5:$E$142,5,FALSE))</f>
        <v>TBD</v>
      </c>
      <c r="K984" s="7"/>
      <c r="L984" s="68"/>
    </row>
    <row r="985" spans="1:12">
      <c r="A985" s="68"/>
      <c r="B985" s="69"/>
      <c r="C985" s="69"/>
      <c r="D985" s="69"/>
      <c r="E985" s="68"/>
      <c r="F985" s="82"/>
      <c r="G985" s="9" t="str">
        <f>IF(ISNA(VLOOKUP(LEFT(A985,3),'6. EMS-Omnia mapping'!$A$5:$G$142,7,FALSE)),"TBD",VLOOKUP(LEFT(A985,3),'6. EMS-Omnia mapping'!$A$5:$G$142,7,FALSE))</f>
        <v>TBD</v>
      </c>
      <c r="H985" s="35"/>
      <c r="I985" s="35" t="str">
        <f>IF(ISNA(VLOOKUP(LEFT($A985,3),'6. EMS-Omnia mapping'!$A$5:$A$142,3,FALSE)),"TBD",VLOOKUP(LEFT($A985,3),'6. EMS-Omnia mapping'!$A$5:$E$142,3,FALSE))</f>
        <v>TBD</v>
      </c>
      <c r="J985" s="35" t="str">
        <f>IF(ISNA(VLOOKUP(LEFT($A985,3),'6. EMS-Omnia mapping'!$A$5:$A$142,5,FALSE)),"TBD",VLOOKUP(LEFT($A985,3),'6. EMS-Omnia mapping'!$A$5:$E$142,5,FALSE))</f>
        <v>TBD</v>
      </c>
      <c r="K985" s="7"/>
      <c r="L985" s="68"/>
    </row>
    <row r="986" spans="1:12">
      <c r="A986" s="68"/>
      <c r="B986" s="69"/>
      <c r="C986" s="69"/>
      <c r="D986" s="69"/>
      <c r="E986" s="68"/>
      <c r="F986" s="82"/>
      <c r="G986" s="9" t="str">
        <f>IF(ISNA(VLOOKUP(LEFT(A986,3),'6. EMS-Omnia mapping'!$A$5:$G$142,7,FALSE)),"TBD",VLOOKUP(LEFT(A986,3),'6. EMS-Omnia mapping'!$A$5:$G$142,7,FALSE))</f>
        <v>TBD</v>
      </c>
      <c r="H986" s="35"/>
      <c r="I986" s="35" t="str">
        <f>IF(ISNA(VLOOKUP(LEFT($A986,3),'6. EMS-Omnia mapping'!$A$5:$A$142,3,FALSE)),"TBD",VLOOKUP(LEFT($A986,3),'6. EMS-Omnia mapping'!$A$5:$E$142,3,FALSE))</f>
        <v>TBD</v>
      </c>
      <c r="J986" s="35" t="str">
        <f>IF(ISNA(VLOOKUP(LEFT($A986,3),'6. EMS-Omnia mapping'!$A$5:$A$142,5,FALSE)),"TBD",VLOOKUP(LEFT($A986,3),'6. EMS-Omnia mapping'!$A$5:$E$142,5,FALSE))</f>
        <v>TBD</v>
      </c>
      <c r="K986" s="7"/>
      <c r="L986" s="68"/>
    </row>
    <row r="987" spans="1:12">
      <c r="A987" s="68"/>
      <c r="B987" s="69"/>
      <c r="C987" s="69"/>
      <c r="D987" s="69"/>
      <c r="E987" s="68"/>
      <c r="F987" s="82"/>
      <c r="G987" s="9" t="str">
        <f>IF(ISNA(VLOOKUP(LEFT(A987,3),'6. EMS-Omnia mapping'!$A$5:$G$142,7,FALSE)),"TBD",VLOOKUP(LEFT(A987,3),'6. EMS-Omnia mapping'!$A$5:$G$142,7,FALSE))</f>
        <v>TBD</v>
      </c>
      <c r="H987" s="35"/>
      <c r="I987" s="35" t="str">
        <f>IF(ISNA(VLOOKUP(LEFT($A987,3),'6. EMS-Omnia mapping'!$A$5:$A$142,3,FALSE)),"TBD",VLOOKUP(LEFT($A987,3),'6. EMS-Omnia mapping'!$A$5:$E$142,3,FALSE))</f>
        <v>TBD</v>
      </c>
      <c r="J987" s="35" t="str">
        <f>IF(ISNA(VLOOKUP(LEFT($A987,3),'6. EMS-Omnia mapping'!$A$5:$A$142,5,FALSE)),"TBD",VLOOKUP(LEFT($A987,3),'6. EMS-Omnia mapping'!$A$5:$E$142,5,FALSE))</f>
        <v>TBD</v>
      </c>
      <c r="K987" s="7"/>
      <c r="L987" s="68"/>
    </row>
    <row r="988" spans="1:12">
      <c r="A988" s="68"/>
      <c r="B988" s="69"/>
      <c r="C988" s="69"/>
      <c r="D988" s="69"/>
      <c r="E988" s="68"/>
      <c r="F988" s="82"/>
      <c r="G988" s="9" t="str">
        <f>IF(ISNA(VLOOKUP(LEFT(A988,3),'6. EMS-Omnia mapping'!$A$5:$G$142,7,FALSE)),"TBD",VLOOKUP(LEFT(A988,3),'6. EMS-Omnia mapping'!$A$5:$G$142,7,FALSE))</f>
        <v>TBD</v>
      </c>
      <c r="H988" s="35"/>
      <c r="I988" s="35" t="str">
        <f>IF(ISNA(VLOOKUP(LEFT($A988,3),'6. EMS-Omnia mapping'!$A$5:$A$142,3,FALSE)),"TBD",VLOOKUP(LEFT($A988,3),'6. EMS-Omnia mapping'!$A$5:$E$142,3,FALSE))</f>
        <v>TBD</v>
      </c>
      <c r="J988" s="35" t="str">
        <f>IF(ISNA(VLOOKUP(LEFT($A988,3),'6. EMS-Omnia mapping'!$A$5:$A$142,5,FALSE)),"TBD",VLOOKUP(LEFT($A988,3),'6. EMS-Omnia mapping'!$A$5:$E$142,5,FALSE))</f>
        <v>TBD</v>
      </c>
      <c r="K988" s="7"/>
      <c r="L988" s="68"/>
    </row>
    <row r="989" spans="1:12">
      <c r="A989" s="68"/>
      <c r="B989" s="69"/>
      <c r="C989" s="69"/>
      <c r="D989" s="69"/>
      <c r="E989" s="68"/>
      <c r="F989" s="82"/>
      <c r="G989" s="9" t="str">
        <f>IF(ISNA(VLOOKUP(LEFT(A989,3),'6. EMS-Omnia mapping'!$A$5:$G$142,7,FALSE)),"TBD",VLOOKUP(LEFT(A989,3),'6. EMS-Omnia mapping'!$A$5:$G$142,7,FALSE))</f>
        <v>TBD</v>
      </c>
      <c r="H989" s="35"/>
      <c r="I989" s="35" t="str">
        <f>IF(ISNA(VLOOKUP(LEFT($A989,3),'6. EMS-Omnia mapping'!$A$5:$A$142,3,FALSE)),"TBD",VLOOKUP(LEFT($A989,3),'6. EMS-Omnia mapping'!$A$5:$E$142,3,FALSE))</f>
        <v>TBD</v>
      </c>
      <c r="J989" s="35" t="str">
        <f>IF(ISNA(VLOOKUP(LEFT($A989,3),'6. EMS-Omnia mapping'!$A$5:$A$142,5,FALSE)),"TBD",VLOOKUP(LEFT($A989,3),'6. EMS-Omnia mapping'!$A$5:$E$142,5,FALSE))</f>
        <v>TBD</v>
      </c>
      <c r="K989" s="7"/>
      <c r="L989" s="68"/>
    </row>
    <row r="990" spans="1:12">
      <c r="A990" s="68"/>
      <c r="B990" s="69"/>
      <c r="C990" s="69"/>
      <c r="D990" s="69"/>
      <c r="E990" s="68"/>
      <c r="F990" s="82"/>
      <c r="G990" s="9" t="str">
        <f>IF(ISNA(VLOOKUP(LEFT(A990,3),'6. EMS-Omnia mapping'!$A$5:$G$142,7,FALSE)),"TBD",VLOOKUP(LEFT(A990,3),'6. EMS-Omnia mapping'!$A$5:$G$142,7,FALSE))</f>
        <v>TBD</v>
      </c>
      <c r="H990" s="35"/>
      <c r="I990" s="35" t="str">
        <f>IF(ISNA(VLOOKUP(LEFT($A990,3),'6. EMS-Omnia mapping'!$A$5:$A$142,3,FALSE)),"TBD",VLOOKUP(LEFT($A990,3),'6. EMS-Omnia mapping'!$A$5:$E$142,3,FALSE))</f>
        <v>TBD</v>
      </c>
      <c r="J990" s="35" t="str">
        <f>IF(ISNA(VLOOKUP(LEFT($A990,3),'6. EMS-Omnia mapping'!$A$5:$A$142,5,FALSE)),"TBD",VLOOKUP(LEFT($A990,3),'6. EMS-Omnia mapping'!$A$5:$E$142,5,FALSE))</f>
        <v>TBD</v>
      </c>
      <c r="K990" s="7"/>
      <c r="L990" s="68"/>
    </row>
    <row r="991" spans="1:12">
      <c r="A991" s="68"/>
      <c r="B991" s="69"/>
      <c r="C991" s="69"/>
      <c r="D991" s="69"/>
      <c r="E991" s="68"/>
      <c r="F991" s="82"/>
      <c r="G991" s="9" t="str">
        <f>IF(ISNA(VLOOKUP(LEFT(A991,3),'6. EMS-Omnia mapping'!$A$5:$G$142,7,FALSE)),"TBD",VLOOKUP(LEFT(A991,3),'6. EMS-Omnia mapping'!$A$5:$G$142,7,FALSE))</f>
        <v>TBD</v>
      </c>
      <c r="H991" s="35"/>
      <c r="I991" s="35" t="str">
        <f>IF(ISNA(VLOOKUP(LEFT($A991,3),'6. EMS-Omnia mapping'!$A$5:$A$142,3,FALSE)),"TBD",VLOOKUP(LEFT($A991,3),'6. EMS-Omnia mapping'!$A$5:$E$142,3,FALSE))</f>
        <v>TBD</v>
      </c>
      <c r="J991" s="35" t="str">
        <f>IF(ISNA(VLOOKUP(LEFT($A991,3),'6. EMS-Omnia mapping'!$A$5:$A$142,5,FALSE)),"TBD",VLOOKUP(LEFT($A991,3),'6. EMS-Omnia mapping'!$A$5:$E$142,5,FALSE))</f>
        <v>TBD</v>
      </c>
      <c r="K991" s="7"/>
      <c r="L991" s="68"/>
    </row>
    <row r="992" spans="1:12">
      <c r="A992" s="68"/>
      <c r="B992" s="69"/>
      <c r="C992" s="69"/>
      <c r="D992" s="69"/>
      <c r="E992" s="68"/>
      <c r="F992" s="82"/>
      <c r="G992" s="9" t="str">
        <f>IF(ISNA(VLOOKUP(LEFT(A992,3),'6. EMS-Omnia mapping'!$A$5:$G$142,7,FALSE)),"TBD",VLOOKUP(LEFT(A992,3),'6. EMS-Omnia mapping'!$A$5:$G$142,7,FALSE))</f>
        <v>TBD</v>
      </c>
      <c r="H992" s="35"/>
      <c r="I992" s="35" t="str">
        <f>IF(ISNA(VLOOKUP(LEFT($A992,3),'6. EMS-Omnia mapping'!$A$5:$A$142,3,FALSE)),"TBD",VLOOKUP(LEFT($A992,3),'6. EMS-Omnia mapping'!$A$5:$E$142,3,FALSE))</f>
        <v>TBD</v>
      </c>
      <c r="J992" s="35" t="str">
        <f>IF(ISNA(VLOOKUP(LEFT($A992,3),'6. EMS-Omnia mapping'!$A$5:$A$142,5,FALSE)),"TBD",VLOOKUP(LEFT($A992,3),'6. EMS-Omnia mapping'!$A$5:$E$142,5,FALSE))</f>
        <v>TBD</v>
      </c>
      <c r="K992" s="7"/>
      <c r="L992" s="68"/>
    </row>
    <row r="993" spans="1:12">
      <c r="A993" s="68"/>
      <c r="B993" s="69"/>
      <c r="C993" s="69"/>
      <c r="D993" s="69"/>
      <c r="E993" s="68"/>
      <c r="F993" s="82"/>
      <c r="G993" s="9" t="str">
        <f>IF(ISNA(VLOOKUP(LEFT(A993,3),'6. EMS-Omnia mapping'!$A$5:$G$142,7,FALSE)),"TBD",VLOOKUP(LEFT(A993,3),'6. EMS-Omnia mapping'!$A$5:$G$142,7,FALSE))</f>
        <v>TBD</v>
      </c>
      <c r="H993" s="35"/>
      <c r="I993" s="35" t="str">
        <f>IF(ISNA(VLOOKUP(LEFT($A993,3),'6. EMS-Omnia mapping'!$A$5:$A$142,3,FALSE)),"TBD",VLOOKUP(LEFT($A993,3),'6. EMS-Omnia mapping'!$A$5:$E$142,3,FALSE))</f>
        <v>TBD</v>
      </c>
      <c r="J993" s="35" t="str">
        <f>IF(ISNA(VLOOKUP(LEFT($A993,3),'6. EMS-Omnia mapping'!$A$5:$A$142,5,FALSE)),"TBD",VLOOKUP(LEFT($A993,3),'6. EMS-Omnia mapping'!$A$5:$E$142,5,FALSE))</f>
        <v>TBD</v>
      </c>
      <c r="K993" s="7"/>
      <c r="L993" s="68"/>
    </row>
    <row r="994" spans="1:12">
      <c r="A994" s="68"/>
      <c r="B994" s="69"/>
      <c r="C994" s="69"/>
      <c r="D994" s="69"/>
      <c r="E994" s="68"/>
      <c r="F994" s="82"/>
      <c r="G994" s="9" t="str">
        <f>IF(ISNA(VLOOKUP(LEFT(A994,3),'6. EMS-Omnia mapping'!$A$5:$G$142,7,FALSE)),"TBD",VLOOKUP(LEFT(A994,3),'6. EMS-Omnia mapping'!$A$5:$G$142,7,FALSE))</f>
        <v>TBD</v>
      </c>
      <c r="H994" s="35"/>
      <c r="I994" s="35" t="str">
        <f>IF(ISNA(VLOOKUP(LEFT($A994,3),'6. EMS-Omnia mapping'!$A$5:$A$142,3,FALSE)),"TBD",VLOOKUP(LEFT($A994,3),'6. EMS-Omnia mapping'!$A$5:$E$142,3,FALSE))</f>
        <v>TBD</v>
      </c>
      <c r="J994" s="35" t="str">
        <f>IF(ISNA(VLOOKUP(LEFT($A994,3),'6. EMS-Omnia mapping'!$A$5:$A$142,5,FALSE)),"TBD",VLOOKUP(LEFT($A994,3),'6. EMS-Omnia mapping'!$A$5:$E$142,5,FALSE))</f>
        <v>TBD</v>
      </c>
      <c r="K994" s="7"/>
      <c r="L994" s="68"/>
    </row>
    <row r="995" spans="1:12">
      <c r="A995" s="68"/>
      <c r="B995" s="69"/>
      <c r="C995" s="69"/>
      <c r="D995" s="69"/>
      <c r="E995" s="68"/>
      <c r="F995" s="82"/>
      <c r="G995" s="9" t="str">
        <f>IF(ISNA(VLOOKUP(LEFT(A995,3),'6. EMS-Omnia mapping'!$A$5:$G$142,7,FALSE)),"TBD",VLOOKUP(LEFT(A995,3),'6. EMS-Omnia mapping'!$A$5:$G$142,7,FALSE))</f>
        <v>TBD</v>
      </c>
      <c r="H995" s="35"/>
      <c r="I995" s="35" t="str">
        <f>IF(ISNA(VLOOKUP(LEFT($A995,3),'6. EMS-Omnia mapping'!$A$5:$A$142,3,FALSE)),"TBD",VLOOKUP(LEFT($A995,3),'6. EMS-Omnia mapping'!$A$5:$E$142,3,FALSE))</f>
        <v>TBD</v>
      </c>
      <c r="J995" s="35" t="str">
        <f>IF(ISNA(VLOOKUP(LEFT($A995,3),'6. EMS-Omnia mapping'!$A$5:$A$142,5,FALSE)),"TBD",VLOOKUP(LEFT($A995,3),'6. EMS-Omnia mapping'!$A$5:$E$142,5,FALSE))</f>
        <v>TBD</v>
      </c>
      <c r="K995" s="7"/>
      <c r="L995" s="68"/>
    </row>
    <row r="996" spans="1:12">
      <c r="A996" s="68"/>
      <c r="B996" s="69"/>
      <c r="C996" s="69"/>
      <c r="D996" s="69"/>
      <c r="E996" s="68"/>
      <c r="F996" s="82"/>
      <c r="G996" s="9" t="str">
        <f>IF(ISNA(VLOOKUP(LEFT(A996,3),'6. EMS-Omnia mapping'!$A$5:$G$142,7,FALSE)),"TBD",VLOOKUP(LEFT(A996,3),'6. EMS-Omnia mapping'!$A$5:$G$142,7,FALSE))</f>
        <v>TBD</v>
      </c>
      <c r="H996" s="35"/>
      <c r="I996" s="35" t="str">
        <f>IF(ISNA(VLOOKUP(LEFT($A996,3),'6. EMS-Omnia mapping'!$A$5:$A$142,3,FALSE)),"TBD",VLOOKUP(LEFT($A996,3),'6. EMS-Omnia mapping'!$A$5:$E$142,3,FALSE))</f>
        <v>TBD</v>
      </c>
      <c r="J996" s="35" t="str">
        <f>IF(ISNA(VLOOKUP(LEFT($A996,3),'6. EMS-Omnia mapping'!$A$5:$A$142,5,FALSE)),"TBD",VLOOKUP(LEFT($A996,3),'6. EMS-Omnia mapping'!$A$5:$E$142,5,FALSE))</f>
        <v>TBD</v>
      </c>
      <c r="K996" s="7"/>
      <c r="L996" s="68"/>
    </row>
    <row r="997" spans="1:12">
      <c r="A997" s="68"/>
      <c r="B997" s="69"/>
      <c r="C997" s="69"/>
      <c r="D997" s="69"/>
      <c r="E997" s="68"/>
      <c r="F997" s="82"/>
      <c r="G997" s="9" t="str">
        <f>IF(ISNA(VLOOKUP(LEFT(A997,3),'6. EMS-Omnia mapping'!$A$5:$G$142,7,FALSE)),"TBD",VLOOKUP(LEFT(A997,3),'6. EMS-Omnia mapping'!$A$5:$G$142,7,FALSE))</f>
        <v>TBD</v>
      </c>
      <c r="H997" s="35"/>
      <c r="I997" s="35" t="str">
        <f>IF(ISNA(VLOOKUP(LEFT($A997,3),'6. EMS-Omnia mapping'!$A$5:$A$142,3,FALSE)),"TBD",VLOOKUP(LEFT($A997,3),'6. EMS-Omnia mapping'!$A$5:$E$142,3,FALSE))</f>
        <v>TBD</v>
      </c>
      <c r="J997" s="35" t="str">
        <f>IF(ISNA(VLOOKUP(LEFT($A997,3),'6. EMS-Omnia mapping'!$A$5:$A$142,5,FALSE)),"TBD",VLOOKUP(LEFT($A997,3),'6. EMS-Omnia mapping'!$A$5:$E$142,5,FALSE))</f>
        <v>TBD</v>
      </c>
      <c r="K997" s="7"/>
      <c r="L997" s="68"/>
    </row>
    <row r="998" spans="1:12">
      <c r="A998" s="68"/>
      <c r="B998" s="69"/>
      <c r="C998" s="69"/>
      <c r="D998" s="69"/>
      <c r="E998" s="68"/>
      <c r="F998" s="82"/>
      <c r="G998" s="9" t="str">
        <f>IF(ISNA(VLOOKUP(LEFT(A998,3),'6. EMS-Omnia mapping'!$A$5:$G$142,7,FALSE)),"TBD",VLOOKUP(LEFT(A998,3),'6. EMS-Omnia mapping'!$A$5:$G$142,7,FALSE))</f>
        <v>TBD</v>
      </c>
      <c r="H998" s="35"/>
      <c r="I998" s="35" t="str">
        <f>IF(ISNA(VLOOKUP(LEFT($A998,3),'6. EMS-Omnia mapping'!$A$5:$A$142,3,FALSE)),"TBD",VLOOKUP(LEFT($A998,3),'6. EMS-Omnia mapping'!$A$5:$E$142,3,FALSE))</f>
        <v>TBD</v>
      </c>
      <c r="J998" s="35" t="str">
        <f>IF(ISNA(VLOOKUP(LEFT($A998,3),'6. EMS-Omnia mapping'!$A$5:$A$142,5,FALSE)),"TBD",VLOOKUP(LEFT($A998,3),'6. EMS-Omnia mapping'!$A$5:$E$142,5,FALSE))</f>
        <v>TBD</v>
      </c>
      <c r="K998" s="7"/>
      <c r="L998" s="68"/>
    </row>
    <row r="999" spans="1:12">
      <c r="A999" s="68"/>
      <c r="B999" s="69"/>
      <c r="C999" s="69"/>
      <c r="D999" s="69"/>
      <c r="E999" s="68"/>
      <c r="F999" s="82"/>
      <c r="G999" s="9" t="str">
        <f>IF(ISNA(VLOOKUP(LEFT(A999,3),'6. EMS-Omnia mapping'!$A$5:$G$142,7,FALSE)),"TBD",VLOOKUP(LEFT(A999,3),'6. EMS-Omnia mapping'!$A$5:$G$142,7,FALSE))</f>
        <v>TBD</v>
      </c>
      <c r="H999" s="35"/>
      <c r="I999" s="35" t="str">
        <f>IF(ISNA(VLOOKUP(LEFT($A999,3),'6. EMS-Omnia mapping'!$A$5:$A$142,3,FALSE)),"TBD",VLOOKUP(LEFT($A999,3),'6. EMS-Omnia mapping'!$A$5:$E$142,3,FALSE))</f>
        <v>TBD</v>
      </c>
      <c r="J999" s="35" t="str">
        <f>IF(ISNA(VLOOKUP(LEFT($A999,3),'6. EMS-Omnia mapping'!$A$5:$A$142,5,FALSE)),"TBD",VLOOKUP(LEFT($A999,3),'6. EMS-Omnia mapping'!$A$5:$E$142,5,FALSE))</f>
        <v>TBD</v>
      </c>
      <c r="K999" s="7"/>
      <c r="L999" s="68"/>
    </row>
    <row r="1000" spans="1:12">
      <c r="A1000" s="68"/>
      <c r="B1000" s="69"/>
      <c r="C1000" s="69"/>
      <c r="D1000" s="69"/>
      <c r="E1000" s="68"/>
      <c r="F1000" s="82"/>
      <c r="G1000" s="9" t="str">
        <f>IF(ISNA(VLOOKUP(LEFT(A1000,3),'6. EMS-Omnia mapping'!$A$5:$G$142,7,FALSE)),"TBD",VLOOKUP(LEFT(A1000,3),'6. EMS-Omnia mapping'!$A$5:$G$142,7,FALSE))</f>
        <v>TBD</v>
      </c>
      <c r="H1000" s="35"/>
      <c r="I1000" s="35" t="str">
        <f>IF(ISNA(VLOOKUP(LEFT($A1000,3),'6. EMS-Omnia mapping'!$A$5:$A$142,3,FALSE)),"TBD",VLOOKUP(LEFT($A1000,3),'6. EMS-Omnia mapping'!$A$5:$E$142,3,FALSE))</f>
        <v>TBD</v>
      </c>
      <c r="J1000" s="35" t="str">
        <f>IF(ISNA(VLOOKUP(LEFT($A1000,3),'6. EMS-Omnia mapping'!$A$5:$A$142,5,FALSE)),"TBD",VLOOKUP(LEFT($A1000,3),'6. EMS-Omnia mapping'!$A$5:$E$142,5,FALSE))</f>
        <v>TBD</v>
      </c>
      <c r="K1000" s="7"/>
      <c r="L1000" s="68"/>
    </row>
  </sheetData>
  <mergeCells count="5">
    <mergeCell ref="A1:F1"/>
    <mergeCell ref="A2:F2"/>
    <mergeCell ref="G2:H2"/>
    <mergeCell ref="G1:H1"/>
    <mergeCell ref="I1:J1"/>
  </mergeCells>
  <printOptions headings="1" gridLines="1"/>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E9122-AA8A-4C06-AE41-1D0C0B70BA76}">
  <dimension ref="A1:L558"/>
  <sheetViews>
    <sheetView zoomScale="90" zoomScaleNormal="90" workbookViewId="0">
      <pane ySplit="3" topLeftCell="A4" activePane="bottomLeft" state="frozen"/>
      <selection activeCell="B21" sqref="B21"/>
      <selection pane="bottomLeft" sqref="A1:F1"/>
    </sheetView>
  </sheetViews>
  <sheetFormatPr defaultRowHeight="10.199999999999999"/>
  <cols>
    <col min="1" max="2" width="30" customWidth="1"/>
    <col min="3" max="3" width="15" customWidth="1"/>
    <col min="4" max="4" width="11.42578125" customWidth="1"/>
    <col min="5" max="5" width="9.28515625" customWidth="1"/>
    <col min="6" max="6" width="21.85546875" customWidth="1"/>
    <col min="7" max="7" width="33.42578125" style="77" customWidth="1"/>
    <col min="8" max="8" width="23.85546875" customWidth="1"/>
    <col min="9" max="9" width="33.42578125" customWidth="1"/>
    <col min="10" max="10" width="54.85546875" customWidth="1"/>
    <col min="11" max="11" width="40.7109375" customWidth="1"/>
    <col min="12" max="12" width="13.85546875" customWidth="1"/>
  </cols>
  <sheetData>
    <row r="1" spans="1:12" ht="61.35" customHeight="1">
      <c r="A1" s="190" t="s">
        <v>57</v>
      </c>
      <c r="B1" s="190"/>
      <c r="C1" s="190"/>
      <c r="D1" s="190"/>
      <c r="E1" s="190"/>
      <c r="F1" s="190"/>
      <c r="G1" s="195" t="s">
        <v>58</v>
      </c>
      <c r="H1" s="195"/>
      <c r="I1" s="196" t="s">
        <v>59</v>
      </c>
      <c r="J1" s="196"/>
      <c r="K1" s="109" t="s">
        <v>60</v>
      </c>
      <c r="L1" s="109" t="s">
        <v>61</v>
      </c>
    </row>
    <row r="2" spans="1:12" ht="30" customHeight="1">
      <c r="A2" s="191" t="s">
        <v>62</v>
      </c>
      <c r="B2" s="191"/>
      <c r="C2" s="191"/>
      <c r="D2" s="191"/>
      <c r="E2" s="191"/>
      <c r="F2" s="192"/>
      <c r="G2" s="193" t="s">
        <v>63</v>
      </c>
      <c r="H2" s="194"/>
      <c r="I2" s="10"/>
      <c r="J2" s="6"/>
      <c r="K2" s="8"/>
    </row>
    <row r="3" spans="1:12" ht="30" customHeight="1">
      <c r="A3" s="20" t="s">
        <v>64</v>
      </c>
      <c r="B3" s="20" t="s">
        <v>65</v>
      </c>
      <c r="C3" s="20" t="s">
        <v>66</v>
      </c>
      <c r="D3" s="20" t="s">
        <v>67</v>
      </c>
      <c r="E3" s="20" t="s">
        <v>68</v>
      </c>
      <c r="F3" s="21" t="s">
        <v>69</v>
      </c>
      <c r="G3" s="1" t="s">
        <v>70</v>
      </c>
      <c r="H3" s="2" t="s">
        <v>71</v>
      </c>
      <c r="I3" s="1" t="s">
        <v>72</v>
      </c>
      <c r="J3" s="1" t="s">
        <v>73</v>
      </c>
      <c r="K3" s="2" t="s">
        <v>26</v>
      </c>
      <c r="L3" s="2" t="s">
        <v>75</v>
      </c>
    </row>
    <row r="4" spans="1:12" s="5" customFormat="1">
      <c r="A4" s="68" t="s">
        <v>76</v>
      </c>
      <c r="B4" s="69" t="s">
        <v>77</v>
      </c>
      <c r="C4" s="69" t="s">
        <v>78</v>
      </c>
      <c r="D4" s="69" t="s">
        <v>79</v>
      </c>
      <c r="E4" s="68" t="s">
        <v>80</v>
      </c>
      <c r="F4" s="69" t="s">
        <v>81</v>
      </c>
      <c r="G4" s="9" t="str">
        <f>IF(ISNA(VLOOKUP(LEFT(A4,3),'6. EMS-Omnia mapping'!$A$5:$G$142,7,FALSE)),"TBD",VLOOKUP(LEFT(A4,3),'6. EMS-Omnia mapping'!$A$5:$G$142,7,FALSE))</f>
        <v>TBD</v>
      </c>
      <c r="H4" s="35" t="s">
        <v>82</v>
      </c>
      <c r="I4" s="35" t="str">
        <f>IF(ISNA(VLOOKUP(LEFT($A4,3),'6. EMS-Omnia mapping'!$A$5:$A$142,3,FALSE)),"TBD",VLOOKUP(LEFT($A4,3),'6. EMS-Omnia mapping'!$A$5:$E$142,3,FALSE))</f>
        <v>TBD</v>
      </c>
      <c r="J4" s="35" t="str">
        <f>IF(ISNA(VLOOKUP(LEFT($A4,3),'6. EMS-Omnia mapping'!$A$5:$A$142,5,FALSE)),"TBD",VLOOKUP(LEFT($A4,3),'6. EMS-Omnia mapping'!$A$5:$E$142,5,FALSE))</f>
        <v>TBD</v>
      </c>
      <c r="K4" s="108" t="s">
        <v>83</v>
      </c>
      <c r="L4" s="7" t="s">
        <v>82</v>
      </c>
    </row>
    <row r="5" spans="1:12" s="5" customFormat="1" ht="40.799999999999997">
      <c r="A5" s="68" t="s">
        <v>84</v>
      </c>
      <c r="B5" s="69" t="s">
        <v>85</v>
      </c>
      <c r="C5" s="69" t="s">
        <v>78</v>
      </c>
      <c r="D5" s="69" t="s">
        <v>79</v>
      </c>
      <c r="E5" s="68" t="s">
        <v>80</v>
      </c>
      <c r="F5" s="69" t="s">
        <v>81</v>
      </c>
      <c r="G5" s="9" t="str">
        <f>IF(ISNA(VLOOKUP(LEFT(A5,3),'6. EMS-Omnia mapping'!$A$5:$G$142,7,FALSE)),"TBD",VLOOKUP(LEFT(A5,3),'6. EMS-Omnia mapping'!$A$5:$G$142,7,FALSE))</f>
        <v>TBD</v>
      </c>
      <c r="H5" s="35" t="s">
        <v>86</v>
      </c>
      <c r="I5" s="35" t="str">
        <f>IF(ISNA(VLOOKUP(LEFT($A5,3),'6. EMS-Omnia mapping'!$A$5:$A$142,3,FALSE)),"TBD",VLOOKUP(LEFT($A5,3),'6. EMS-Omnia mapping'!$A$5:$E$142,3,FALSE))</f>
        <v>TBD</v>
      </c>
      <c r="J5" s="35" t="str">
        <f>IF(ISNA(VLOOKUP(LEFT($A5,3),'6. EMS-Omnia mapping'!$A$5:$A$142,5,FALSE)),"TBD",VLOOKUP(LEFT($A5,3),'6. EMS-Omnia mapping'!$A$5:$E$142,5,FALSE))</f>
        <v>TBD</v>
      </c>
      <c r="K5" s="108" t="s">
        <v>87</v>
      </c>
      <c r="L5" s="7" t="s">
        <v>86</v>
      </c>
    </row>
    <row r="6" spans="1:12" s="5" customFormat="1" ht="30.6">
      <c r="A6" s="68" t="s">
        <v>88</v>
      </c>
      <c r="B6" s="69" t="s">
        <v>89</v>
      </c>
      <c r="C6" s="69" t="s">
        <v>78</v>
      </c>
      <c r="D6" s="69" t="s">
        <v>79</v>
      </c>
      <c r="E6" s="68" t="s">
        <v>80</v>
      </c>
      <c r="F6" s="69" t="s">
        <v>81</v>
      </c>
      <c r="G6" s="9" t="str">
        <f>IF(ISNA(VLOOKUP(LEFT(A6,3),'6. EMS-Omnia mapping'!$A$5:$G$142,7,FALSE)),"TBD",VLOOKUP(LEFT(A6,3),'6. EMS-Omnia mapping'!$A$5:$G$142,7,FALSE))</f>
        <v>Yes</v>
      </c>
      <c r="H6" s="35" t="s">
        <v>86</v>
      </c>
      <c r="I6" s="35" t="str">
        <f>IF(ISNA(VLOOKUP(LEFT($A6,3),'6. EMS-Omnia mapping'!$A$5:$A$142,3,FALSE)),"TBD",VLOOKUP(LEFT($A6,3),'6. EMS-Omnia mapping'!$A$5:$E$142,3,FALSE))</f>
        <v>Live Index</v>
      </c>
      <c r="J6" s="35" t="str">
        <f>IF(ISNA(VLOOKUP(LEFT($A6,3),'6. EMS-Omnia mapping'!$A$5:$A$142,5,FALSE)),"TBD",VLOOKUP(LEFT($A6,3),'6. EMS-Omnia mapping'!$A$5:$E$142,5,FALSE))</f>
        <v>Acceptance &amp; Continuance [Preliminary Engagement Activities]</v>
      </c>
      <c r="K6" s="108" t="s">
        <v>87</v>
      </c>
      <c r="L6" s="7" t="s">
        <v>82</v>
      </c>
    </row>
    <row r="7" spans="1:12" s="5" customFormat="1" ht="30.6">
      <c r="A7" s="68" t="s">
        <v>90</v>
      </c>
      <c r="B7" s="69" t="s">
        <v>91</v>
      </c>
      <c r="C7" s="69" t="s">
        <v>92</v>
      </c>
      <c r="D7" s="69" t="s">
        <v>79</v>
      </c>
      <c r="E7" s="68" t="s">
        <v>80</v>
      </c>
      <c r="F7" s="69" t="s">
        <v>93</v>
      </c>
      <c r="G7" s="9" t="str">
        <f>IF(ISNA(VLOOKUP(LEFT(A7,3),'6. EMS-Omnia mapping'!$A$5:$G$142,7,FALSE)),"TBD",VLOOKUP(LEFT(A7,3),'6. EMS-Omnia mapping'!$A$5:$G$142,7,FALSE))</f>
        <v>Yes</v>
      </c>
      <c r="H7" s="35" t="s">
        <v>86</v>
      </c>
      <c r="I7" s="35" t="str">
        <f>IF(ISNA(VLOOKUP(LEFT($A7,3),'6. EMS-Omnia mapping'!$A$5:$A$142,3,FALSE)),"TBD",VLOOKUP(LEFT($A7,3),'6. EMS-Omnia mapping'!$A$5:$E$142,3,FALSE))</f>
        <v>Live Index</v>
      </c>
      <c r="J7" s="35" t="str">
        <f>IF(ISNA(VLOOKUP(LEFT($A7,3),'6. EMS-Omnia mapping'!$A$5:$A$142,5,FALSE)),"TBD",VLOOKUP(LEFT($A7,3),'6. EMS-Omnia mapping'!$A$5:$E$142,5,FALSE))</f>
        <v>Acceptance &amp; Continuance [Preliminary Engagement Activities] / Independence [Conclude]</v>
      </c>
      <c r="K7" s="108" t="s">
        <v>94</v>
      </c>
      <c r="L7" s="7" t="s">
        <v>82</v>
      </c>
    </row>
    <row r="8" spans="1:12" s="5" customFormat="1" ht="20.399999999999999">
      <c r="A8" s="68" t="s">
        <v>95</v>
      </c>
      <c r="B8" s="69" t="s">
        <v>91</v>
      </c>
      <c r="C8" s="69" t="s">
        <v>78</v>
      </c>
      <c r="D8" s="69" t="s">
        <v>79</v>
      </c>
      <c r="E8" s="68" t="s">
        <v>80</v>
      </c>
      <c r="F8" s="69" t="s">
        <v>96</v>
      </c>
      <c r="G8" s="9" t="str">
        <f>IF(ISNA(VLOOKUP(LEFT(A8,3),'6. EMS-Omnia mapping'!$A$5:$G$142,7,FALSE)),"TBD",VLOOKUP(LEFT(A8,3),'6. EMS-Omnia mapping'!$A$5:$G$142,7,FALSE))</f>
        <v>Yes</v>
      </c>
      <c r="H8" s="35" t="s">
        <v>86</v>
      </c>
      <c r="I8" s="35" t="str">
        <f>IF(ISNA(VLOOKUP(LEFT($A8,3),'6. EMS-Omnia mapping'!$A$5:$A$142,3,FALSE)),"TBD",VLOOKUP(LEFT($A8,3),'6. EMS-Omnia mapping'!$A$5:$E$142,3,FALSE))</f>
        <v>Live Index</v>
      </c>
      <c r="J8" s="35" t="str">
        <f>IF(ISNA(VLOOKUP(LEFT($A8,3),'6. EMS-Omnia mapping'!$A$5:$A$142,5,FALSE)),"TBD",VLOOKUP(LEFT($A8,3),'6. EMS-Omnia mapping'!$A$5:$E$142,5,FALSE))</f>
        <v>Acceptance &amp; Continuance [Preliminary Engagement Activities] / Independence [Conclude]</v>
      </c>
      <c r="K8" s="108" t="s">
        <v>94</v>
      </c>
      <c r="L8" s="7" t="s">
        <v>82</v>
      </c>
    </row>
    <row r="9" spans="1:12" s="5" customFormat="1" ht="20.399999999999999">
      <c r="A9" s="68" t="s">
        <v>97</v>
      </c>
      <c r="B9" s="69" t="s">
        <v>91</v>
      </c>
      <c r="C9" s="69" t="s">
        <v>98</v>
      </c>
      <c r="D9" s="69" t="s">
        <v>79</v>
      </c>
      <c r="E9" s="68" t="s">
        <v>80</v>
      </c>
      <c r="F9" s="69" t="s">
        <v>99</v>
      </c>
      <c r="G9" s="9" t="str">
        <f>IF(ISNA(VLOOKUP(LEFT(A9,3),'6. EMS-Omnia mapping'!$A$5:$G$142,7,FALSE)),"TBD",VLOOKUP(LEFT(A9,3),'6. EMS-Omnia mapping'!$A$5:$G$142,7,FALSE))</f>
        <v>Yes</v>
      </c>
      <c r="H9" s="35" t="s">
        <v>86</v>
      </c>
      <c r="I9" s="35" t="str">
        <f>IF(ISNA(VLOOKUP(LEFT($A9,3),'6. EMS-Omnia mapping'!$A$5:$A$142,3,FALSE)),"TBD",VLOOKUP(LEFT($A9,3),'6. EMS-Omnia mapping'!$A$5:$E$142,3,FALSE))</f>
        <v>Live Index</v>
      </c>
      <c r="J9" s="35" t="str">
        <f>IF(ISNA(VLOOKUP(LEFT($A9,3),'6. EMS-Omnia mapping'!$A$5:$A$142,5,FALSE)),"TBD",VLOOKUP(LEFT($A9,3),'6. EMS-Omnia mapping'!$A$5:$E$142,5,FALSE))</f>
        <v>Acceptance &amp; Continuance [Preliminary Engagement Activities] / Independence [Conclude]</v>
      </c>
      <c r="K9" s="108" t="s">
        <v>87</v>
      </c>
      <c r="L9" s="7" t="s">
        <v>82</v>
      </c>
    </row>
    <row r="10" spans="1:12" s="5" customFormat="1" ht="20.399999999999999">
      <c r="A10" s="68" t="s">
        <v>100</v>
      </c>
      <c r="B10" s="69" t="s">
        <v>91</v>
      </c>
      <c r="C10" s="69" t="s">
        <v>98</v>
      </c>
      <c r="D10" s="69" t="s">
        <v>79</v>
      </c>
      <c r="E10" s="68" t="s">
        <v>101</v>
      </c>
      <c r="F10" s="69" t="s">
        <v>102</v>
      </c>
      <c r="G10" s="9" t="str">
        <f>IF(ISNA(VLOOKUP(LEFT(A10,3),'6. EMS-Omnia mapping'!$A$5:$G$142,7,FALSE)),"TBD",VLOOKUP(LEFT(A10,3),'6. EMS-Omnia mapping'!$A$5:$G$142,7,FALSE))</f>
        <v>Yes</v>
      </c>
      <c r="H10" s="35" t="s">
        <v>86</v>
      </c>
      <c r="I10" s="35" t="str">
        <f>IF(ISNA(VLOOKUP(LEFT($A10,3),'6. EMS-Omnia mapping'!$A$5:$A$142,3,FALSE)),"TBD",VLOOKUP(LEFT($A10,3),'6. EMS-Omnia mapping'!$A$5:$E$142,3,FALSE))</f>
        <v>Live Index</v>
      </c>
      <c r="J10" s="35" t="str">
        <f>IF(ISNA(VLOOKUP(LEFT($A10,3),'6. EMS-Omnia mapping'!$A$5:$A$142,5,FALSE)),"TBD",VLOOKUP(LEFT($A10,3),'6. EMS-Omnia mapping'!$A$5:$E$142,5,FALSE))</f>
        <v>Acceptance &amp; Continuance [Preliminary Engagement Activities] / Independence [Conclude]</v>
      </c>
      <c r="K10" s="108" t="s">
        <v>87</v>
      </c>
      <c r="L10" s="7" t="s">
        <v>82</v>
      </c>
    </row>
    <row r="11" spans="1:12" s="5" customFormat="1" ht="20.399999999999999">
      <c r="A11" s="68" t="s">
        <v>103</v>
      </c>
      <c r="B11" s="69" t="s">
        <v>91</v>
      </c>
      <c r="C11" s="69" t="s">
        <v>78</v>
      </c>
      <c r="D11" s="69" t="s">
        <v>79</v>
      </c>
      <c r="E11" s="68" t="s">
        <v>80</v>
      </c>
      <c r="F11" s="69" t="s">
        <v>99</v>
      </c>
      <c r="G11" s="9" t="str">
        <f>IF(ISNA(VLOOKUP(LEFT(A11,3),'6. EMS-Omnia mapping'!$A$5:$G$142,7,FALSE)),"TBD",VLOOKUP(LEFT(A11,3),'6. EMS-Omnia mapping'!$A$5:$G$142,7,FALSE))</f>
        <v>Yes</v>
      </c>
      <c r="H11" s="35" t="s">
        <v>86</v>
      </c>
      <c r="I11" s="35" t="str">
        <f>IF(ISNA(VLOOKUP(LEFT($A11,3),'6. EMS-Omnia mapping'!$A$5:$A$142,3,FALSE)),"TBD",VLOOKUP(LEFT($A11,3),'6. EMS-Omnia mapping'!$A$5:$E$142,3,FALSE))</f>
        <v>Live Index</v>
      </c>
      <c r="J11" s="35" t="str">
        <f>IF(ISNA(VLOOKUP(LEFT($A11,3),'6. EMS-Omnia mapping'!$A$5:$A$142,5,FALSE)),"TBD",VLOOKUP(LEFT($A11,3),'6. EMS-Omnia mapping'!$A$5:$E$142,5,FALSE))</f>
        <v>Acceptance &amp; Continuance [Preliminary Engagement Activities] / Independence [Conclude]</v>
      </c>
      <c r="K11" s="108" t="s">
        <v>87</v>
      </c>
      <c r="L11" s="7" t="s">
        <v>82</v>
      </c>
    </row>
    <row r="12" spans="1:12" s="5" customFormat="1" ht="30.6">
      <c r="A12" s="68" t="s">
        <v>104</v>
      </c>
      <c r="B12" s="69" t="s">
        <v>91</v>
      </c>
      <c r="C12" s="69" t="s">
        <v>92</v>
      </c>
      <c r="D12" s="69" t="s">
        <v>79</v>
      </c>
      <c r="E12" s="68" t="s">
        <v>80</v>
      </c>
      <c r="F12" s="69" t="s">
        <v>99</v>
      </c>
      <c r="G12" s="9" t="str">
        <f>IF(ISNA(VLOOKUP(LEFT(A12,3),'6. EMS-Omnia mapping'!$A$5:$G$142,7,FALSE)),"TBD",VLOOKUP(LEFT(A12,3),'6. EMS-Omnia mapping'!$A$5:$G$142,7,FALSE))</f>
        <v>Yes</v>
      </c>
      <c r="H12" s="35" t="s">
        <v>86</v>
      </c>
      <c r="I12" s="35" t="str">
        <f>IF(ISNA(VLOOKUP(LEFT($A12,3),'6. EMS-Omnia mapping'!$A$5:$A$142,3,FALSE)),"TBD",VLOOKUP(LEFT($A12,3),'6. EMS-Omnia mapping'!$A$5:$E$142,3,FALSE))</f>
        <v>Live Index</v>
      </c>
      <c r="J12" s="35" t="str">
        <f>IF(ISNA(VLOOKUP(LEFT($A12,3),'6. EMS-Omnia mapping'!$A$5:$A$142,5,FALSE)),"TBD",VLOOKUP(LEFT($A12,3),'6. EMS-Omnia mapping'!$A$5:$E$142,5,FALSE))</f>
        <v>Acceptance &amp; Continuance [Preliminary Engagement Activities] / Independence [Conclude]</v>
      </c>
      <c r="K12" s="108" t="s">
        <v>87</v>
      </c>
      <c r="L12" s="7" t="s">
        <v>82</v>
      </c>
    </row>
    <row r="13" spans="1:12" s="5" customFormat="1" ht="20.399999999999999">
      <c r="A13" s="68" t="s">
        <v>105</v>
      </c>
      <c r="B13" s="69" t="s">
        <v>91</v>
      </c>
      <c r="C13" s="69" t="s">
        <v>98</v>
      </c>
      <c r="D13" s="69" t="s">
        <v>79</v>
      </c>
      <c r="E13" s="68" t="s">
        <v>80</v>
      </c>
      <c r="F13" s="69" t="s">
        <v>106</v>
      </c>
      <c r="G13" s="9" t="str">
        <f>IF(ISNA(VLOOKUP(LEFT(A13,3),'6. EMS-Omnia mapping'!$A$5:$G$142,7,FALSE)),"TBD",VLOOKUP(LEFT(A13,3),'6. EMS-Omnia mapping'!$A$5:$G$142,7,FALSE))</f>
        <v>Yes</v>
      </c>
      <c r="H13" s="35" t="s">
        <v>86</v>
      </c>
      <c r="I13" s="35" t="str">
        <f>IF(ISNA(VLOOKUP(LEFT($A13,3),'6. EMS-Omnia mapping'!$A$5:$A$142,3,FALSE)),"TBD",VLOOKUP(LEFT($A13,3),'6. EMS-Omnia mapping'!$A$5:$E$142,3,FALSE))</f>
        <v>Live Index</v>
      </c>
      <c r="J13" s="35" t="str">
        <f>IF(ISNA(VLOOKUP(LEFT($A13,3),'6. EMS-Omnia mapping'!$A$5:$A$142,5,FALSE)),"TBD",VLOOKUP(LEFT($A13,3),'6. EMS-Omnia mapping'!$A$5:$E$142,5,FALSE))</f>
        <v>Acceptance &amp; Continuance [Preliminary Engagement Activities] / Independence [Conclude]</v>
      </c>
      <c r="K13" s="108" t="s">
        <v>87</v>
      </c>
      <c r="L13" s="7" t="s">
        <v>82</v>
      </c>
    </row>
    <row r="14" spans="1:12" s="5" customFormat="1" ht="20.399999999999999">
      <c r="A14" s="68" t="s">
        <v>107</v>
      </c>
      <c r="B14" s="69" t="s">
        <v>91</v>
      </c>
      <c r="C14" s="69" t="s">
        <v>98</v>
      </c>
      <c r="D14" s="69" t="s">
        <v>79</v>
      </c>
      <c r="E14" s="68" t="s">
        <v>80</v>
      </c>
      <c r="F14" s="69" t="s">
        <v>108</v>
      </c>
      <c r="G14" s="9" t="str">
        <f>IF(ISNA(VLOOKUP(LEFT(A14,3),'6. EMS-Omnia mapping'!$A$5:$G$142,7,FALSE)),"TBD",VLOOKUP(LEFT(A14,3),'6. EMS-Omnia mapping'!$A$5:$G$142,7,FALSE))</f>
        <v>Yes</v>
      </c>
      <c r="H14" s="35" t="s">
        <v>86</v>
      </c>
      <c r="I14" s="35" t="str">
        <f>IF(ISNA(VLOOKUP(LEFT($A14,3),'6. EMS-Omnia mapping'!$A$5:$A$142,3,FALSE)),"TBD",VLOOKUP(LEFT($A14,3),'6. EMS-Omnia mapping'!$A$5:$E$142,3,FALSE))</f>
        <v>Live Index</v>
      </c>
      <c r="J14" s="35" t="str">
        <f>IF(ISNA(VLOOKUP(LEFT($A14,3),'6. EMS-Omnia mapping'!$A$5:$A$142,5,FALSE)),"TBD",VLOOKUP(LEFT($A14,3),'6. EMS-Omnia mapping'!$A$5:$E$142,5,FALSE))</f>
        <v>Acceptance &amp; Continuance [Preliminary Engagement Activities] / Independence [Conclude]</v>
      </c>
      <c r="K14" s="108" t="s">
        <v>87</v>
      </c>
      <c r="L14" s="7" t="s">
        <v>82</v>
      </c>
    </row>
    <row r="15" spans="1:12" s="5" customFormat="1" ht="20.399999999999999">
      <c r="A15" s="68" t="s">
        <v>109</v>
      </c>
      <c r="B15" s="69" t="s">
        <v>91</v>
      </c>
      <c r="C15" s="69" t="s">
        <v>92</v>
      </c>
      <c r="D15" s="69" t="s">
        <v>79</v>
      </c>
      <c r="E15" s="68" t="s">
        <v>80</v>
      </c>
      <c r="F15" s="69" t="s">
        <v>110</v>
      </c>
      <c r="G15" s="9" t="str">
        <f>IF(ISNA(VLOOKUP(LEFT(A15,3),'6. EMS-Omnia mapping'!$A$5:$G$142,7,FALSE)),"TBD",VLOOKUP(LEFT(A15,3),'6. EMS-Omnia mapping'!$A$5:$G$142,7,FALSE))</f>
        <v>Yes</v>
      </c>
      <c r="H15" s="35" t="s">
        <v>86</v>
      </c>
      <c r="I15" s="35" t="str">
        <f>IF(ISNA(VLOOKUP(LEFT($A15,3),'6. EMS-Omnia mapping'!$A$5:$A$142,3,FALSE)),"TBD",VLOOKUP(LEFT($A15,3),'6. EMS-Omnia mapping'!$A$5:$E$142,3,FALSE))</f>
        <v>Live Index</v>
      </c>
      <c r="J15" s="35" t="str">
        <f>IF(ISNA(VLOOKUP(LEFT($A15,3),'6. EMS-Omnia mapping'!$A$5:$A$142,5,FALSE)),"TBD",VLOOKUP(LEFT($A15,3),'6. EMS-Omnia mapping'!$A$5:$E$142,5,FALSE))</f>
        <v>Acceptance &amp; Continuance [Preliminary Engagement Activities] / Independence [Conclude]</v>
      </c>
      <c r="K15" s="108" t="s">
        <v>87</v>
      </c>
      <c r="L15" s="7" t="s">
        <v>82</v>
      </c>
    </row>
    <row r="16" spans="1:12" s="5" customFormat="1" ht="40.799999999999997">
      <c r="A16" s="68" t="s">
        <v>111</v>
      </c>
      <c r="B16" s="69" t="s">
        <v>112</v>
      </c>
      <c r="C16" s="69" t="s">
        <v>78</v>
      </c>
      <c r="D16" s="69" t="s">
        <v>79</v>
      </c>
      <c r="E16" s="68" t="s">
        <v>80</v>
      </c>
      <c r="F16" s="69" t="s">
        <v>113</v>
      </c>
      <c r="G16" s="9" t="str">
        <f>IF(ISNA(VLOOKUP(LEFT(A16,3),'6. EMS-Omnia mapping'!$A$5:$G$142,7,FALSE)),"TBD",VLOOKUP(LEFT(A16,3),'6. EMS-Omnia mapping'!$A$5:$G$142,7,FALSE))</f>
        <v>No - see TL for updated version</v>
      </c>
      <c r="H16" s="35" t="s">
        <v>82</v>
      </c>
      <c r="I16" s="35" t="str">
        <f>IF(ISNA(VLOOKUP(LEFT($A16,3),'6. EMS-Omnia mapping'!$A$5:$A$142,3,FALSE)),"TBD",VLOOKUP(LEFT($A16,3),'6. EMS-Omnia mapping'!$A$5:$E$142,3,FALSE))</f>
        <v>Live Index</v>
      </c>
      <c r="J16" s="35" t="str">
        <f>IF(ISNA(VLOOKUP(LEFT($A16,3),'6. EMS-Omnia mapping'!$A$5:$A$142,5,FALSE)),"TBD",VLOOKUP(LEFT($A16,3),'6. EMS-Omnia mapping'!$A$5:$E$142,5,FALSE))</f>
        <v>Terms of engagement [Preliminary Engagement Activities]</v>
      </c>
      <c r="K16" s="108" t="s">
        <v>83</v>
      </c>
      <c r="L16" s="7" t="s">
        <v>82</v>
      </c>
    </row>
    <row r="17" spans="1:12" s="5" customFormat="1" ht="20.399999999999999">
      <c r="A17" s="68" t="s">
        <v>114</v>
      </c>
      <c r="B17" s="69" t="s">
        <v>112</v>
      </c>
      <c r="C17" s="69" t="s">
        <v>98</v>
      </c>
      <c r="D17" s="69" t="s">
        <v>79</v>
      </c>
      <c r="E17" s="68" t="s">
        <v>80</v>
      </c>
      <c r="F17" s="69" t="s">
        <v>115</v>
      </c>
      <c r="G17" s="9" t="str">
        <f>IF(ISNA(VLOOKUP(LEFT(A17,3),'6. EMS-Omnia mapping'!$A$5:$G$142,7,FALSE)),"TBD",VLOOKUP(LEFT(A17,3),'6. EMS-Omnia mapping'!$A$5:$G$142,7,FALSE))</f>
        <v>No - see TL for updated version</v>
      </c>
      <c r="H17" s="35" t="s">
        <v>82</v>
      </c>
      <c r="I17" s="35" t="str">
        <f>IF(ISNA(VLOOKUP(LEFT($A17,3),'6. EMS-Omnia mapping'!$A$5:$A$142,3,FALSE)),"TBD",VLOOKUP(LEFT($A17,3),'6. EMS-Omnia mapping'!$A$5:$E$142,3,FALSE))</f>
        <v>Live Index</v>
      </c>
      <c r="J17" s="35" t="str">
        <f>IF(ISNA(VLOOKUP(LEFT($A17,3),'6. EMS-Omnia mapping'!$A$5:$A$142,5,FALSE)),"TBD",VLOOKUP(LEFT($A17,3),'6. EMS-Omnia mapping'!$A$5:$E$142,5,FALSE))</f>
        <v>Terms of engagement [Preliminary Engagement Activities]</v>
      </c>
      <c r="K17" s="108" t="s">
        <v>83</v>
      </c>
      <c r="L17" s="7" t="s">
        <v>82</v>
      </c>
    </row>
    <row r="18" spans="1:12" s="5" customFormat="1" ht="20.399999999999999">
      <c r="A18" s="68" t="s">
        <v>116</v>
      </c>
      <c r="B18" s="69" t="s">
        <v>112</v>
      </c>
      <c r="C18" s="69" t="s">
        <v>98</v>
      </c>
      <c r="D18" s="69" t="s">
        <v>79</v>
      </c>
      <c r="E18" s="68" t="s">
        <v>80</v>
      </c>
      <c r="F18" s="69" t="s">
        <v>81</v>
      </c>
      <c r="G18" s="9" t="str">
        <f>IF(ISNA(VLOOKUP(LEFT(A18,3),'6. EMS-Omnia mapping'!$A$5:$G$142,7,FALSE)),"TBD",VLOOKUP(LEFT(A18,3),'6. EMS-Omnia mapping'!$A$5:$G$142,7,FALSE))</f>
        <v>No - see TL for updated version</v>
      </c>
      <c r="H18" s="35" t="s">
        <v>82</v>
      </c>
      <c r="I18" s="35" t="str">
        <f>IF(ISNA(VLOOKUP(LEFT($A18,3),'6. EMS-Omnia mapping'!$A$5:$A$142,3,FALSE)),"TBD",VLOOKUP(LEFT($A18,3),'6. EMS-Omnia mapping'!$A$5:$E$142,3,FALSE))</f>
        <v>Live Index</v>
      </c>
      <c r="J18" s="35" t="str">
        <f>IF(ISNA(VLOOKUP(LEFT($A18,3),'6. EMS-Omnia mapping'!$A$5:$A$142,5,FALSE)),"TBD",VLOOKUP(LEFT($A18,3),'6. EMS-Omnia mapping'!$A$5:$E$142,5,FALSE))</f>
        <v>Terms of engagement [Preliminary Engagement Activities]</v>
      </c>
      <c r="K18" s="108" t="s">
        <v>83</v>
      </c>
      <c r="L18" s="7" t="s">
        <v>82</v>
      </c>
    </row>
    <row r="19" spans="1:12" s="5" customFormat="1" ht="20.399999999999999">
      <c r="A19" s="68" t="s">
        <v>117</v>
      </c>
      <c r="B19" s="69" t="s">
        <v>112</v>
      </c>
      <c r="C19" s="69" t="s">
        <v>98</v>
      </c>
      <c r="D19" s="69" t="s">
        <v>79</v>
      </c>
      <c r="E19" s="68" t="s">
        <v>80</v>
      </c>
      <c r="F19" s="69" t="s">
        <v>118</v>
      </c>
      <c r="G19" s="9" t="str">
        <f>IF(ISNA(VLOOKUP(LEFT(A19,3),'6. EMS-Omnia mapping'!$A$5:$G$142,7,FALSE)),"TBD",VLOOKUP(LEFT(A19,3),'6. EMS-Omnia mapping'!$A$5:$G$142,7,FALSE))</f>
        <v>No - see TL for updated version</v>
      </c>
      <c r="H19" s="35" t="s">
        <v>82</v>
      </c>
      <c r="I19" s="35" t="str">
        <f>IF(ISNA(VLOOKUP(LEFT($A19,3),'6. EMS-Omnia mapping'!$A$5:$A$142,3,FALSE)),"TBD",VLOOKUP(LEFT($A19,3),'6. EMS-Omnia mapping'!$A$5:$E$142,3,FALSE))</f>
        <v>Live Index</v>
      </c>
      <c r="J19" s="35" t="str">
        <f>IF(ISNA(VLOOKUP(LEFT($A19,3),'6. EMS-Omnia mapping'!$A$5:$A$142,5,FALSE)),"TBD",VLOOKUP(LEFT($A19,3),'6. EMS-Omnia mapping'!$A$5:$E$142,5,FALSE))</f>
        <v>Terms of engagement [Preliminary Engagement Activities]</v>
      </c>
      <c r="K19" s="108" t="s">
        <v>83</v>
      </c>
      <c r="L19" s="7" t="s">
        <v>82</v>
      </c>
    </row>
    <row r="20" spans="1:12" s="5" customFormat="1" ht="20.399999999999999">
      <c r="A20" s="68" t="s">
        <v>119</v>
      </c>
      <c r="B20" s="69" t="s">
        <v>120</v>
      </c>
      <c r="C20" s="69" t="s">
        <v>98</v>
      </c>
      <c r="D20" s="69" t="s">
        <v>79</v>
      </c>
      <c r="E20" s="68" t="s">
        <v>80</v>
      </c>
      <c r="F20" s="69" t="s">
        <v>121</v>
      </c>
      <c r="G20" s="9" t="str">
        <f>IF(ISNA(VLOOKUP(LEFT(A20,3),'6. EMS-Omnia mapping'!$A$5:$G$142,7,FALSE)),"TBD",VLOOKUP(LEFT(A20,3),'6. EMS-Omnia mapping'!$A$5:$G$142,7,FALSE))</f>
        <v>GRA - No; D&amp;I - No; OE - Yes; Subst - Yes</v>
      </c>
      <c r="H20" s="35" t="s">
        <v>86</v>
      </c>
      <c r="I20" s="35" t="str">
        <f>IF(ISNA(VLOOKUP(LEFT($A20,3),'6. EMS-Omnia mapping'!$A$5:$A$142,3,FALSE)),"TBD",VLOOKUP(LEFT($A20,3),'6. EMS-Omnia mapping'!$A$5:$E$142,3,FALSE))</f>
        <v>Live Index</v>
      </c>
      <c r="J20" s="35" t="str">
        <f>IF(ISNA(VLOOKUP(LEFT($A20,3),'6. EMS-Omnia mapping'!$A$5:$A$142,5,FALSE)),"TBD",VLOOKUP(LEFT($A20,3),'6. EMS-Omnia mapping'!$A$5:$E$142,5,FALSE))</f>
        <v>Entity and Fraud Risk Assessment and Response [Assess Risk]</v>
      </c>
      <c r="K20" s="108" t="s">
        <v>122</v>
      </c>
      <c r="L20" s="7" t="s">
        <v>82</v>
      </c>
    </row>
    <row r="21" spans="1:12" s="5" customFormat="1" ht="20.399999999999999">
      <c r="A21" s="68" t="s">
        <v>123</v>
      </c>
      <c r="B21" s="69" t="s">
        <v>120</v>
      </c>
      <c r="C21" s="69" t="s">
        <v>98</v>
      </c>
      <c r="D21" s="69" t="s">
        <v>79</v>
      </c>
      <c r="E21" s="68" t="s">
        <v>80</v>
      </c>
      <c r="F21" s="69" t="s">
        <v>124</v>
      </c>
      <c r="G21" s="9" t="str">
        <f>IF(ISNA(VLOOKUP(LEFT(A21,3),'6. EMS-Omnia mapping'!$A$5:$G$142,7,FALSE)),"TBD",VLOOKUP(LEFT(A21,3),'6. EMS-Omnia mapping'!$A$5:$G$142,7,FALSE))</f>
        <v>GRA - No; D&amp;I - No; OE - Yes; Subst - Yes</v>
      </c>
      <c r="H21" s="35" t="s">
        <v>86</v>
      </c>
      <c r="I21" s="35" t="str">
        <f>IF(ISNA(VLOOKUP(LEFT($A21,3),'6. EMS-Omnia mapping'!$A$5:$A$142,3,FALSE)),"TBD",VLOOKUP(LEFT($A21,3),'6. EMS-Omnia mapping'!$A$5:$E$142,3,FALSE))</f>
        <v>Live Index</v>
      </c>
      <c r="J21" s="35" t="str">
        <f>IF(ISNA(VLOOKUP(LEFT($A21,3),'6. EMS-Omnia mapping'!$A$5:$A$142,5,FALSE)),"TBD",VLOOKUP(LEFT($A21,3),'6. EMS-Omnia mapping'!$A$5:$E$142,5,FALSE))</f>
        <v>Entity and Fraud Risk Assessment and Response [Assess Risk]</v>
      </c>
      <c r="K21" s="108" t="s">
        <v>122</v>
      </c>
      <c r="L21" s="7" t="s">
        <v>82</v>
      </c>
    </row>
    <row r="22" spans="1:12" s="5" customFormat="1" ht="30.6">
      <c r="A22" s="68" t="s">
        <v>125</v>
      </c>
      <c r="B22" s="69" t="s">
        <v>120</v>
      </c>
      <c r="C22" s="69" t="s">
        <v>92</v>
      </c>
      <c r="D22" s="69" t="s">
        <v>79</v>
      </c>
      <c r="E22" s="68" t="s">
        <v>80</v>
      </c>
      <c r="F22" s="69" t="s">
        <v>126</v>
      </c>
      <c r="G22" s="9" t="str">
        <f>IF(ISNA(VLOOKUP(LEFT(A22,3),'6. EMS-Omnia mapping'!$A$5:$G$142,7,FALSE)),"TBD",VLOOKUP(LEFT(A22,3),'6. EMS-Omnia mapping'!$A$5:$G$142,7,FALSE))</f>
        <v>GRA - No; D&amp;I - No; OE - Yes; Subst - Yes</v>
      </c>
      <c r="H22" s="35" t="s">
        <v>82</v>
      </c>
      <c r="I22" s="35" t="str">
        <f>IF(ISNA(VLOOKUP(LEFT($A22,3),'6. EMS-Omnia mapping'!$A$5:$A$142,3,FALSE)),"TBD",VLOOKUP(LEFT($A22,3),'6. EMS-Omnia mapping'!$A$5:$E$142,3,FALSE))</f>
        <v>Live Index</v>
      </c>
      <c r="J22" s="35" t="str">
        <f>IF(ISNA(VLOOKUP(LEFT($A22,3),'6. EMS-Omnia mapping'!$A$5:$A$142,5,FALSE)),"TBD",VLOOKUP(LEFT($A22,3),'6. EMS-Omnia mapping'!$A$5:$E$142,5,FALSE))</f>
        <v>Entity and Fraud Risk Assessment and Response [Assess Risk]</v>
      </c>
      <c r="K22" s="108" t="s">
        <v>83</v>
      </c>
      <c r="L22" s="7" t="s">
        <v>82</v>
      </c>
    </row>
    <row r="23" spans="1:12" s="5" customFormat="1" ht="20.399999999999999">
      <c r="A23" s="68" t="s">
        <v>127</v>
      </c>
      <c r="B23" s="69" t="s">
        <v>120</v>
      </c>
      <c r="C23" s="69" t="s">
        <v>78</v>
      </c>
      <c r="D23" s="69" t="s">
        <v>79</v>
      </c>
      <c r="E23" s="68" t="s">
        <v>80</v>
      </c>
      <c r="F23" s="69" t="s">
        <v>81</v>
      </c>
      <c r="G23" s="9" t="str">
        <f>IF(ISNA(VLOOKUP(LEFT(A23,3),'6. EMS-Omnia mapping'!$A$5:$G$142,7,FALSE)),"TBD",VLOOKUP(LEFT(A23,3),'6. EMS-Omnia mapping'!$A$5:$G$142,7,FALSE))</f>
        <v>GRA - No; D&amp;I - No; OE - Yes; Subst - Yes</v>
      </c>
      <c r="H23" s="35" t="s">
        <v>86</v>
      </c>
      <c r="I23" s="35" t="str">
        <f>IF(ISNA(VLOOKUP(LEFT($A23,3),'6. EMS-Omnia mapping'!$A$5:$A$142,3,FALSE)),"TBD",VLOOKUP(LEFT($A23,3),'6. EMS-Omnia mapping'!$A$5:$E$142,3,FALSE))</f>
        <v>Live Index</v>
      </c>
      <c r="J23" s="35" t="str">
        <f>IF(ISNA(VLOOKUP(LEFT($A23,3),'6. EMS-Omnia mapping'!$A$5:$A$142,5,FALSE)),"TBD",VLOOKUP(LEFT($A23,3),'6. EMS-Omnia mapping'!$A$5:$E$142,5,FALSE))</f>
        <v>Entity and Fraud Risk Assessment and Response [Assess Risk]</v>
      </c>
      <c r="K23" s="9" t="str">
        <f>IF(ISNA(VLOOKUP(LEFT($A23,3),'6. EMS-Omnia mapping'!$A$5:$A$142,5,FALSE)),"TBD",VLOOKUP(LEFT($A23,3),'6. EMS-Omnia mapping'!$A$5:$E$142,5,FALSE))</f>
        <v>Entity and Fraud Risk Assessment and Response [Assess Risk]</v>
      </c>
      <c r="L23" s="7" t="s">
        <v>82</v>
      </c>
    </row>
    <row r="24" spans="1:12" s="5" customFormat="1" ht="20.399999999999999">
      <c r="A24" s="68" t="s">
        <v>128</v>
      </c>
      <c r="B24" s="69" t="s">
        <v>120</v>
      </c>
      <c r="C24" s="69" t="s">
        <v>78</v>
      </c>
      <c r="D24" s="69" t="s">
        <v>79</v>
      </c>
      <c r="E24" s="68" t="s">
        <v>80</v>
      </c>
      <c r="F24" s="69" t="s">
        <v>129</v>
      </c>
      <c r="G24" s="9" t="str">
        <f>IF(ISNA(VLOOKUP(LEFT(A24,3),'6. EMS-Omnia mapping'!$A$5:$G$142,7,FALSE)),"TBD",VLOOKUP(LEFT(A24,3),'6. EMS-Omnia mapping'!$A$5:$G$142,7,FALSE))</f>
        <v>GRA - No; D&amp;I - No; OE - Yes; Subst - Yes</v>
      </c>
      <c r="H24" s="35" t="s">
        <v>86</v>
      </c>
      <c r="I24" s="35" t="str">
        <f>IF(ISNA(VLOOKUP(LEFT($A24,3),'6. EMS-Omnia mapping'!$A$5:$A$142,3,FALSE)),"TBD",VLOOKUP(LEFT($A24,3),'6. EMS-Omnia mapping'!$A$5:$E$142,3,FALSE))</f>
        <v>Live Index</v>
      </c>
      <c r="J24" s="35" t="str">
        <f>IF(ISNA(VLOOKUP(LEFT($A24,3),'6. EMS-Omnia mapping'!$A$5:$A$142,5,FALSE)),"TBD",VLOOKUP(LEFT($A24,3),'6. EMS-Omnia mapping'!$A$5:$E$142,5,FALSE))</f>
        <v>Entity and Fraud Risk Assessment and Response [Assess Risk]</v>
      </c>
      <c r="K24" s="108" t="s">
        <v>122</v>
      </c>
      <c r="L24" s="7" t="s">
        <v>82</v>
      </c>
    </row>
    <row r="25" spans="1:12" s="5" customFormat="1" ht="20.399999999999999">
      <c r="A25" s="68" t="s">
        <v>130</v>
      </c>
      <c r="B25" s="69" t="s">
        <v>120</v>
      </c>
      <c r="C25" s="69" t="s">
        <v>92</v>
      </c>
      <c r="D25" s="69" t="s">
        <v>79</v>
      </c>
      <c r="E25" s="68" t="s">
        <v>80</v>
      </c>
      <c r="F25" s="69" t="s">
        <v>131</v>
      </c>
      <c r="G25" s="9" t="str">
        <f>IF(ISNA(VLOOKUP(LEFT(A25,3),'6. EMS-Omnia mapping'!$A$5:$G$142,7,FALSE)),"TBD",VLOOKUP(LEFT(A25,3),'6. EMS-Omnia mapping'!$A$5:$G$142,7,FALSE))</f>
        <v>GRA - No; D&amp;I - No; OE - Yes; Subst - Yes</v>
      </c>
      <c r="H25" s="35" t="s">
        <v>86</v>
      </c>
      <c r="I25" s="35" t="str">
        <f>IF(ISNA(VLOOKUP(LEFT($A25,3),'6. EMS-Omnia mapping'!$A$5:$A$142,3,FALSE)),"TBD",VLOOKUP(LEFT($A25,3),'6. EMS-Omnia mapping'!$A$5:$E$142,3,FALSE))</f>
        <v>Live Index</v>
      </c>
      <c r="J25" s="35" t="str">
        <f>IF(ISNA(VLOOKUP(LEFT($A25,3),'6. EMS-Omnia mapping'!$A$5:$A$142,5,FALSE)),"TBD",VLOOKUP(LEFT($A25,3),'6. EMS-Omnia mapping'!$A$5:$E$142,5,FALSE))</f>
        <v>Entity and Fraud Risk Assessment and Response [Assess Risk]</v>
      </c>
      <c r="K25" s="108" t="s">
        <v>122</v>
      </c>
      <c r="L25" s="7" t="s">
        <v>82</v>
      </c>
    </row>
    <row r="26" spans="1:12" s="5" customFormat="1" ht="20.399999999999999">
      <c r="A26" s="68" t="s">
        <v>132</v>
      </c>
      <c r="B26" s="69" t="s">
        <v>120</v>
      </c>
      <c r="C26" s="69" t="s">
        <v>78</v>
      </c>
      <c r="D26" s="69" t="s">
        <v>79</v>
      </c>
      <c r="E26" s="68" t="s">
        <v>80</v>
      </c>
      <c r="F26" s="69" t="s">
        <v>81</v>
      </c>
      <c r="G26" s="9" t="str">
        <f>IF(ISNA(VLOOKUP(LEFT(A26,3),'6. EMS-Omnia mapping'!$A$5:$G$142,7,FALSE)),"TBD",VLOOKUP(LEFT(A26,3),'6. EMS-Omnia mapping'!$A$5:$G$142,7,FALSE))</f>
        <v>GRA - No; D&amp;I - No; OE - Yes; Subst - Yes</v>
      </c>
      <c r="H26" s="35" t="s">
        <v>86</v>
      </c>
      <c r="I26" s="35" t="str">
        <f>IF(ISNA(VLOOKUP(LEFT($A26,3),'6. EMS-Omnia mapping'!$A$5:$A$142,3,FALSE)),"TBD",VLOOKUP(LEFT($A26,3),'6. EMS-Omnia mapping'!$A$5:$E$142,3,FALSE))</f>
        <v>Live Index</v>
      </c>
      <c r="J26" s="35" t="str">
        <f>IF(ISNA(VLOOKUP(LEFT($A26,3),'6. EMS-Omnia mapping'!$A$5:$A$142,5,FALSE)),"TBD",VLOOKUP(LEFT($A26,3),'6. EMS-Omnia mapping'!$A$5:$E$142,5,FALSE))</f>
        <v>Entity and Fraud Risk Assessment and Response [Assess Risk]</v>
      </c>
      <c r="K26" s="108" t="s">
        <v>133</v>
      </c>
      <c r="L26" s="7" t="s">
        <v>82</v>
      </c>
    </row>
    <row r="27" spans="1:12" s="5" customFormat="1" ht="20.399999999999999">
      <c r="A27" s="68" t="s">
        <v>134</v>
      </c>
      <c r="B27" s="69" t="s">
        <v>120</v>
      </c>
      <c r="C27" s="69" t="s">
        <v>78</v>
      </c>
      <c r="D27" s="69" t="s">
        <v>79</v>
      </c>
      <c r="E27" s="68" t="s">
        <v>80</v>
      </c>
      <c r="F27" s="69" t="s">
        <v>135</v>
      </c>
      <c r="G27" s="9" t="str">
        <f>IF(ISNA(VLOOKUP(LEFT(A27,3),'6. EMS-Omnia mapping'!$A$5:$G$142,7,FALSE)),"TBD",VLOOKUP(LEFT(A27,3),'6. EMS-Omnia mapping'!$A$5:$G$142,7,FALSE))</f>
        <v>GRA - No; D&amp;I - No; OE - Yes; Subst - Yes</v>
      </c>
      <c r="H27" s="35" t="s">
        <v>86</v>
      </c>
      <c r="I27" s="35" t="str">
        <f>IF(ISNA(VLOOKUP(LEFT($A27,3),'6. EMS-Omnia mapping'!$A$5:$A$142,3,FALSE)),"TBD",VLOOKUP(LEFT($A27,3),'6. EMS-Omnia mapping'!$A$5:$E$142,3,FALSE))</f>
        <v>Live Index</v>
      </c>
      <c r="J27" s="35" t="str">
        <f>IF(ISNA(VLOOKUP(LEFT($A27,3),'6. EMS-Omnia mapping'!$A$5:$A$142,5,FALSE)),"TBD",VLOOKUP(LEFT($A27,3),'6. EMS-Omnia mapping'!$A$5:$E$142,5,FALSE))</f>
        <v>Entity and Fraud Risk Assessment and Response [Assess Risk]</v>
      </c>
      <c r="K27" s="108" t="s">
        <v>133</v>
      </c>
      <c r="L27" s="7" t="s">
        <v>82</v>
      </c>
    </row>
    <row r="28" spans="1:12" s="5" customFormat="1" ht="20.399999999999999">
      <c r="A28" s="68" t="s">
        <v>136</v>
      </c>
      <c r="B28" s="69" t="s">
        <v>120</v>
      </c>
      <c r="C28" s="69" t="s">
        <v>78</v>
      </c>
      <c r="D28" s="69" t="s">
        <v>79</v>
      </c>
      <c r="E28" s="68" t="s">
        <v>80</v>
      </c>
      <c r="F28" s="69" t="s">
        <v>81</v>
      </c>
      <c r="G28" s="9" t="str">
        <f>IF(ISNA(VLOOKUP(LEFT(A28,3),'6. EMS-Omnia mapping'!$A$5:$G$142,7,FALSE)),"TBD",VLOOKUP(LEFT(A28,3),'6. EMS-Omnia mapping'!$A$5:$G$142,7,FALSE))</f>
        <v>GRA - No; D&amp;I - No; OE - Yes; Subst - Yes</v>
      </c>
      <c r="H28" s="35" t="s">
        <v>86</v>
      </c>
      <c r="I28" s="35" t="str">
        <f>IF(ISNA(VLOOKUP(LEFT($A28,3),'6. EMS-Omnia mapping'!$A$5:$A$142,3,FALSE)),"TBD",VLOOKUP(LEFT($A28,3),'6. EMS-Omnia mapping'!$A$5:$E$142,3,FALSE))</f>
        <v>Live Index</v>
      </c>
      <c r="J28" s="35" t="str">
        <f>IF(ISNA(VLOOKUP(LEFT($A28,3),'6. EMS-Omnia mapping'!$A$5:$A$142,5,FALSE)),"TBD",VLOOKUP(LEFT($A28,3),'6. EMS-Omnia mapping'!$A$5:$E$142,5,FALSE))</f>
        <v>Entity and Fraud Risk Assessment and Response [Assess Risk]</v>
      </c>
      <c r="K28" s="108" t="s">
        <v>133</v>
      </c>
      <c r="L28" s="7" t="s">
        <v>82</v>
      </c>
    </row>
    <row r="29" spans="1:12" s="5" customFormat="1" ht="20.399999999999999">
      <c r="A29" s="68" t="s">
        <v>137</v>
      </c>
      <c r="B29" s="69" t="s">
        <v>120</v>
      </c>
      <c r="C29" s="69" t="s">
        <v>98</v>
      </c>
      <c r="D29" s="69" t="s">
        <v>79</v>
      </c>
      <c r="E29" s="68" t="s">
        <v>80</v>
      </c>
      <c r="F29" s="69" t="s">
        <v>138</v>
      </c>
      <c r="G29" s="9" t="str">
        <f>IF(ISNA(VLOOKUP(LEFT(A29,3),'6. EMS-Omnia mapping'!$A$5:$G$142,7,FALSE)),"TBD",VLOOKUP(LEFT(A29,3),'6. EMS-Omnia mapping'!$A$5:$G$142,7,FALSE))</f>
        <v>GRA - No; D&amp;I - No; OE - Yes; Subst - Yes</v>
      </c>
      <c r="H29" s="35" t="s">
        <v>86</v>
      </c>
      <c r="I29" s="35" t="str">
        <f>IF(ISNA(VLOOKUP(LEFT($A29,3),'6. EMS-Omnia mapping'!$A$5:$A$142,3,FALSE)),"TBD",VLOOKUP(LEFT($A29,3),'6. EMS-Omnia mapping'!$A$5:$E$142,3,FALSE))</f>
        <v>Live Index</v>
      </c>
      <c r="J29" s="35" t="str">
        <f>IF(ISNA(VLOOKUP(LEFT($A29,3),'6. EMS-Omnia mapping'!$A$5:$A$142,5,FALSE)),"TBD",VLOOKUP(LEFT($A29,3),'6. EMS-Omnia mapping'!$A$5:$E$142,5,FALSE))</f>
        <v>Entity and Fraud Risk Assessment and Response [Assess Risk]</v>
      </c>
      <c r="K29" s="108" t="s">
        <v>133</v>
      </c>
      <c r="L29" s="7" t="s">
        <v>82</v>
      </c>
    </row>
    <row r="30" spans="1:12" ht="30.6">
      <c r="A30" s="68" t="s">
        <v>139</v>
      </c>
      <c r="B30" s="69" t="s">
        <v>140</v>
      </c>
      <c r="C30" s="69" t="s">
        <v>78</v>
      </c>
      <c r="D30" s="69" t="s">
        <v>79</v>
      </c>
      <c r="E30" s="68" t="s">
        <v>80</v>
      </c>
      <c r="F30" s="69" t="s">
        <v>81</v>
      </c>
      <c r="G30" s="9" t="str">
        <f>IF(ISNA(VLOOKUP(LEFT(A30,3),'6. EMS-Omnia mapping'!$A$5:$G$142,7,FALSE)),"TBD",VLOOKUP(LEFT(A30,3),'6. EMS-Omnia mapping'!$A$5:$G$142,7,FALSE))</f>
        <v>Yes - other; Yes - Narratives; Yes - Entity Level controls; No - internal controls; TBD - Process Flow</v>
      </c>
      <c r="H30" s="35" t="s">
        <v>86</v>
      </c>
      <c r="I30" s="35" t="str">
        <f>IF(ISNA(VLOOKUP(LEFT($A30,3),'6. EMS-Omnia mapping'!$A$5:$A$142,3,FALSE)),"TBD",VLOOKUP(LEFT($A30,3),'6. EMS-Omnia mapping'!$A$5:$E$142,3,FALSE))</f>
        <v>Live Index / Summaries</v>
      </c>
      <c r="J30" s="35" t="str">
        <f>IF(ISNA(VLOOKUP(LEFT($A30,3),'6. EMS-Omnia mapping'!$A$5:$A$142,5,FALSE)),"TBD",VLOOKUP(LEFT($A30,3),'6. EMS-Omnia mapping'!$A$5:$E$142,5,FALSE))</f>
        <v>Process Risk Assessment [Assess Risk] / Business Process Library</v>
      </c>
      <c r="K30" s="108" t="s">
        <v>141</v>
      </c>
      <c r="L30" s="7" t="s">
        <v>82</v>
      </c>
    </row>
    <row r="31" spans="1:12" ht="30.6">
      <c r="A31" s="68" t="s">
        <v>142</v>
      </c>
      <c r="B31" s="69" t="s">
        <v>140</v>
      </c>
      <c r="C31" s="69" t="s">
        <v>98</v>
      </c>
      <c r="D31" s="69" t="s">
        <v>79</v>
      </c>
      <c r="E31" s="68" t="s">
        <v>80</v>
      </c>
      <c r="F31" s="69" t="s">
        <v>81</v>
      </c>
      <c r="G31" s="9" t="str">
        <f>IF(ISNA(VLOOKUP(LEFT(A31,3),'6. EMS-Omnia mapping'!$A$5:$G$142,7,FALSE)),"TBD",VLOOKUP(LEFT(A31,3),'6. EMS-Omnia mapping'!$A$5:$G$142,7,FALSE))</f>
        <v>Yes - other; Yes - Narratives; Yes - Entity Level controls; No - internal controls; TBD - Process Flow</v>
      </c>
      <c r="H31" s="35" t="s">
        <v>86</v>
      </c>
      <c r="I31" s="35" t="str">
        <f>IF(ISNA(VLOOKUP(LEFT($A31,3),'6. EMS-Omnia mapping'!$A$5:$A$142,3,FALSE)),"TBD",VLOOKUP(LEFT($A31,3),'6. EMS-Omnia mapping'!$A$5:$E$142,3,FALSE))</f>
        <v>Live Index / Summaries</v>
      </c>
      <c r="J31" s="35" t="str">
        <f>IF(ISNA(VLOOKUP(LEFT($A31,3),'6. EMS-Omnia mapping'!$A$5:$A$142,5,FALSE)),"TBD",VLOOKUP(LEFT($A31,3),'6. EMS-Omnia mapping'!$A$5:$E$142,5,FALSE))</f>
        <v>Process Risk Assessment [Assess Risk] / Business Process Library</v>
      </c>
      <c r="K31" s="108" t="s">
        <v>141</v>
      </c>
      <c r="L31" s="7" t="s">
        <v>82</v>
      </c>
    </row>
    <row r="32" spans="1:12" ht="30.6">
      <c r="A32" s="68" t="s">
        <v>143</v>
      </c>
      <c r="B32" s="69" t="s">
        <v>140</v>
      </c>
      <c r="C32" s="69" t="s">
        <v>98</v>
      </c>
      <c r="D32" s="69" t="s">
        <v>79</v>
      </c>
      <c r="E32" s="68" t="s">
        <v>80</v>
      </c>
      <c r="F32" s="69" t="s">
        <v>81</v>
      </c>
      <c r="G32" s="9" t="str">
        <f>IF(ISNA(VLOOKUP(LEFT(A32,3),'6. EMS-Omnia mapping'!$A$5:$G$142,7,FALSE)),"TBD",VLOOKUP(LEFT(A32,3),'6. EMS-Omnia mapping'!$A$5:$G$142,7,FALSE))</f>
        <v>Yes - other; Yes - Narratives; Yes - Entity Level controls; No - internal controls; TBD - Process Flow</v>
      </c>
      <c r="H32" s="35" t="s">
        <v>86</v>
      </c>
      <c r="I32" s="35" t="str">
        <f>IF(ISNA(VLOOKUP(LEFT($A32,3),'6. EMS-Omnia mapping'!$A$5:$A$142,3,FALSE)),"TBD",VLOOKUP(LEFT($A32,3),'6. EMS-Omnia mapping'!$A$5:$E$142,3,FALSE))</f>
        <v>Live Index / Summaries</v>
      </c>
      <c r="J32" s="35" t="str">
        <f>IF(ISNA(VLOOKUP(LEFT($A32,3),'6. EMS-Omnia mapping'!$A$5:$A$142,5,FALSE)),"TBD",VLOOKUP(LEFT($A32,3),'6. EMS-Omnia mapping'!$A$5:$E$142,5,FALSE))</f>
        <v>Process Risk Assessment [Assess Risk] / Business Process Library</v>
      </c>
      <c r="K32" s="108" t="s">
        <v>141</v>
      </c>
      <c r="L32" s="7" t="s">
        <v>82</v>
      </c>
    </row>
    <row r="33" spans="1:12" ht="30.6">
      <c r="A33" s="68" t="s">
        <v>144</v>
      </c>
      <c r="B33" s="69" t="s">
        <v>145</v>
      </c>
      <c r="C33" s="69" t="s">
        <v>92</v>
      </c>
      <c r="D33" s="69" t="s">
        <v>79</v>
      </c>
      <c r="E33" s="68" t="s">
        <v>80</v>
      </c>
      <c r="F33" s="69" t="s">
        <v>146</v>
      </c>
      <c r="G33" s="9" t="str">
        <f>IF(ISNA(VLOOKUP(LEFT(A33,3),'6. EMS-Omnia mapping'!$A$5:$G$142,7,FALSE)),"TBD",VLOOKUP(LEFT(A33,3),'6. EMS-Omnia mapping'!$A$5:$G$142,7,FALSE))</f>
        <v>Yes - other; Yes - Narratives; Yes - Entity Level controls; No - internal controls; TBD - Process Flow</v>
      </c>
      <c r="H33" s="35" t="s">
        <v>82</v>
      </c>
      <c r="I33" s="35" t="str">
        <f>IF(ISNA(VLOOKUP(LEFT($A33,3),'6. EMS-Omnia mapping'!$A$5:$A$142,3,FALSE)),"TBD",VLOOKUP(LEFT($A33,3),'6. EMS-Omnia mapping'!$A$5:$E$142,3,FALSE))</f>
        <v>Live Index / Summaries</v>
      </c>
      <c r="J33" s="35" t="str">
        <f>IF(ISNA(VLOOKUP(LEFT($A33,3),'6. EMS-Omnia mapping'!$A$5:$A$142,5,FALSE)),"TBD",VLOOKUP(LEFT($A33,3),'6. EMS-Omnia mapping'!$A$5:$E$142,5,FALSE))</f>
        <v>Process Risk Assessment [Assess Risk] / Business Process Library</v>
      </c>
      <c r="K33" s="108" t="s">
        <v>83</v>
      </c>
      <c r="L33" s="7" t="s">
        <v>82</v>
      </c>
    </row>
    <row r="34" spans="1:12" ht="30.6">
      <c r="A34" s="68" t="s">
        <v>147</v>
      </c>
      <c r="B34" s="69" t="s">
        <v>148</v>
      </c>
      <c r="C34" s="69" t="s">
        <v>78</v>
      </c>
      <c r="D34" s="69" t="s">
        <v>79</v>
      </c>
      <c r="E34" s="68" t="s">
        <v>80</v>
      </c>
      <c r="F34" s="69" t="s">
        <v>149</v>
      </c>
      <c r="G34" s="9" t="str">
        <f>IF(ISNA(VLOOKUP(LEFT(A34,3),'6. EMS-Omnia mapping'!$A$5:$G$142,7,FALSE)),"TBD",VLOOKUP(LEFT(A34,3),'6. EMS-Omnia mapping'!$A$5:$G$142,7,FALSE))</f>
        <v>Yes - other; Yes - Narratives; Yes - Entity Level controls; No - internal controls; TBD - Process Flow</v>
      </c>
      <c r="H34" s="35" t="s">
        <v>86</v>
      </c>
      <c r="I34" s="35" t="str">
        <f>IF(ISNA(VLOOKUP(LEFT($A34,3),'6. EMS-Omnia mapping'!$A$5:$A$142,3,FALSE)),"TBD",VLOOKUP(LEFT($A34,3),'6. EMS-Omnia mapping'!$A$5:$E$142,3,FALSE))</f>
        <v>Live Index / Summaries</v>
      </c>
      <c r="J34" s="35" t="str">
        <f>IF(ISNA(VLOOKUP(LEFT($A34,3),'6. EMS-Omnia mapping'!$A$5:$A$142,5,FALSE)),"TBD",VLOOKUP(LEFT($A34,3),'6. EMS-Omnia mapping'!$A$5:$E$142,5,FALSE))</f>
        <v>Process Risk Assessment [Assess Risk] / Business Process Library</v>
      </c>
      <c r="K34" s="108" t="s">
        <v>141</v>
      </c>
      <c r="L34" s="7" t="s">
        <v>82</v>
      </c>
    </row>
    <row r="35" spans="1:12" ht="30.6">
      <c r="A35" s="68" t="s">
        <v>150</v>
      </c>
      <c r="B35" s="69" t="s">
        <v>148</v>
      </c>
      <c r="C35" s="69" t="s">
        <v>92</v>
      </c>
      <c r="D35" s="69" t="s">
        <v>79</v>
      </c>
      <c r="E35" s="68" t="s">
        <v>80</v>
      </c>
      <c r="F35" s="69" t="s">
        <v>151</v>
      </c>
      <c r="G35" s="9" t="str">
        <f>IF(ISNA(VLOOKUP(LEFT(A35,3),'6. EMS-Omnia mapping'!$A$5:$G$142,7,FALSE)),"TBD",VLOOKUP(LEFT(A35,3),'6. EMS-Omnia mapping'!$A$5:$G$142,7,FALSE))</f>
        <v>Yes - other; Yes - Narratives; Yes - Entity Level controls; No - internal controls; TBD - Process Flow</v>
      </c>
      <c r="H35" s="35" t="s">
        <v>82</v>
      </c>
      <c r="I35" s="35" t="str">
        <f>IF(ISNA(VLOOKUP(LEFT($A35,3),'6. EMS-Omnia mapping'!$A$5:$A$142,3,FALSE)),"TBD",VLOOKUP(LEFT($A35,3),'6. EMS-Omnia mapping'!$A$5:$E$142,3,FALSE))</f>
        <v>Live Index / Summaries</v>
      </c>
      <c r="J35" s="35" t="str">
        <f>IF(ISNA(VLOOKUP(LEFT($A35,3),'6. EMS-Omnia mapping'!$A$5:$A$142,5,FALSE)),"TBD",VLOOKUP(LEFT($A35,3),'6. EMS-Omnia mapping'!$A$5:$E$142,5,FALSE))</f>
        <v>Process Risk Assessment [Assess Risk] / Business Process Library</v>
      </c>
      <c r="K35" s="108" t="s">
        <v>83</v>
      </c>
      <c r="L35" s="7" t="s">
        <v>82</v>
      </c>
    </row>
    <row r="36" spans="1:12" ht="30.6">
      <c r="A36" s="68" t="s">
        <v>152</v>
      </c>
      <c r="B36" s="69" t="s">
        <v>153</v>
      </c>
      <c r="C36" s="69" t="s">
        <v>78</v>
      </c>
      <c r="D36" s="69" t="s">
        <v>79</v>
      </c>
      <c r="E36" s="68" t="s">
        <v>80</v>
      </c>
      <c r="F36" s="69" t="s">
        <v>154</v>
      </c>
      <c r="G36" s="9" t="str">
        <f>IF(ISNA(VLOOKUP(LEFT(A36,3),'6. EMS-Omnia mapping'!$A$5:$G$142,7,FALSE)),"TBD",VLOOKUP(LEFT(A36,3),'6. EMS-Omnia mapping'!$A$5:$G$142,7,FALSE))</f>
        <v>Yes - other; Yes - Narratives; Yes - Entity Level controls; No - internal controls; TBD - Process Flow</v>
      </c>
      <c r="H36" s="35" t="s">
        <v>86</v>
      </c>
      <c r="I36" s="35" t="str">
        <f>IF(ISNA(VLOOKUP(LEFT($A36,3),'6. EMS-Omnia mapping'!$A$5:$A$142,3,FALSE)),"TBD",VLOOKUP(LEFT($A36,3),'6. EMS-Omnia mapping'!$A$5:$E$142,3,FALSE))</f>
        <v>Live Index / Summaries</v>
      </c>
      <c r="J36" s="35" t="str">
        <f>IF(ISNA(VLOOKUP(LEFT($A36,3),'6. EMS-Omnia mapping'!$A$5:$A$142,5,FALSE)),"TBD",VLOOKUP(LEFT($A36,3),'6. EMS-Omnia mapping'!$A$5:$E$142,5,FALSE))</f>
        <v>Process Risk Assessment [Assess Risk] / Business Process Library</v>
      </c>
      <c r="K36" s="108" t="s">
        <v>141</v>
      </c>
      <c r="L36" s="7" t="s">
        <v>82</v>
      </c>
    </row>
    <row r="37" spans="1:12" ht="30.6">
      <c r="A37" s="68" t="s">
        <v>155</v>
      </c>
      <c r="B37" s="69" t="s">
        <v>153</v>
      </c>
      <c r="C37" s="69" t="s">
        <v>92</v>
      </c>
      <c r="D37" s="69" t="s">
        <v>79</v>
      </c>
      <c r="E37" s="68" t="s">
        <v>80</v>
      </c>
      <c r="F37" s="69" t="s">
        <v>156</v>
      </c>
      <c r="G37" s="9" t="str">
        <f>IF(ISNA(VLOOKUP(LEFT(A37,3),'6. EMS-Omnia mapping'!$A$5:$G$142,7,FALSE)),"TBD",VLOOKUP(LEFT(A37,3),'6. EMS-Omnia mapping'!$A$5:$G$142,7,FALSE))</f>
        <v>Yes - other; Yes - Narratives; Yes - Entity Level controls; No - internal controls; TBD - Process Flow</v>
      </c>
      <c r="H37" s="35" t="s">
        <v>82</v>
      </c>
      <c r="I37" s="35" t="str">
        <f>IF(ISNA(VLOOKUP(LEFT($A37,3),'6. EMS-Omnia mapping'!$A$5:$A$142,3,FALSE)),"TBD",VLOOKUP(LEFT($A37,3),'6. EMS-Omnia mapping'!$A$5:$E$142,3,FALSE))</f>
        <v>Live Index / Summaries</v>
      </c>
      <c r="J37" s="35" t="str">
        <f>IF(ISNA(VLOOKUP(LEFT($A37,3),'6. EMS-Omnia mapping'!$A$5:$A$142,5,FALSE)),"TBD",VLOOKUP(LEFT($A37,3),'6. EMS-Omnia mapping'!$A$5:$E$142,5,FALSE))</f>
        <v>Process Risk Assessment [Assess Risk] / Business Process Library</v>
      </c>
      <c r="K37" s="108" t="s">
        <v>83</v>
      </c>
      <c r="L37" s="7" t="s">
        <v>82</v>
      </c>
    </row>
    <row r="38" spans="1:12" ht="30.6">
      <c r="A38" s="68" t="s">
        <v>157</v>
      </c>
      <c r="B38" s="69" t="s">
        <v>153</v>
      </c>
      <c r="C38" s="69" t="s">
        <v>92</v>
      </c>
      <c r="D38" s="69" t="s">
        <v>79</v>
      </c>
      <c r="E38" s="68" t="s">
        <v>80</v>
      </c>
      <c r="F38" s="69" t="s">
        <v>158</v>
      </c>
      <c r="G38" s="9" t="str">
        <f>IF(ISNA(VLOOKUP(LEFT(A38,3),'6. EMS-Omnia mapping'!$A$5:$G$142,7,FALSE)),"TBD",VLOOKUP(LEFT(A38,3),'6. EMS-Omnia mapping'!$A$5:$G$142,7,FALSE))</f>
        <v>Yes - other; Yes - Narratives; Yes - Entity Level controls; No - internal controls; TBD - Process Flow</v>
      </c>
      <c r="H38" s="35" t="s">
        <v>82</v>
      </c>
      <c r="I38" s="35" t="str">
        <f>IF(ISNA(VLOOKUP(LEFT($A38,3),'6. EMS-Omnia mapping'!$A$5:$A$142,3,FALSE)),"TBD",VLOOKUP(LEFT($A38,3),'6. EMS-Omnia mapping'!$A$5:$E$142,3,FALSE))</f>
        <v>Live Index / Summaries</v>
      </c>
      <c r="J38" s="35" t="str">
        <f>IF(ISNA(VLOOKUP(LEFT($A38,3),'6. EMS-Omnia mapping'!$A$5:$A$142,5,FALSE)),"TBD",VLOOKUP(LEFT($A38,3),'6. EMS-Omnia mapping'!$A$5:$E$142,5,FALSE))</f>
        <v>Process Risk Assessment [Assess Risk] / Business Process Library</v>
      </c>
      <c r="K38" s="108" t="s">
        <v>83</v>
      </c>
      <c r="L38" s="7" t="s">
        <v>82</v>
      </c>
    </row>
    <row r="39" spans="1:12" ht="30.6">
      <c r="A39" s="68" t="s">
        <v>159</v>
      </c>
      <c r="B39" s="69" t="s">
        <v>153</v>
      </c>
      <c r="C39" s="69" t="s">
        <v>92</v>
      </c>
      <c r="D39" s="69" t="s">
        <v>79</v>
      </c>
      <c r="E39" s="68" t="s">
        <v>80</v>
      </c>
      <c r="F39" s="69" t="s">
        <v>160</v>
      </c>
      <c r="G39" s="9" t="str">
        <f>IF(ISNA(VLOOKUP(LEFT(A39,3),'6. EMS-Omnia mapping'!$A$5:$G$142,7,FALSE)),"TBD",VLOOKUP(LEFT(A39,3),'6. EMS-Omnia mapping'!$A$5:$G$142,7,FALSE))</f>
        <v>Yes - other; Yes - Narratives; Yes - Entity Level controls; No - internal controls; TBD - Process Flow</v>
      </c>
      <c r="H39" s="35" t="s">
        <v>82</v>
      </c>
      <c r="I39" s="35" t="str">
        <f>IF(ISNA(VLOOKUP(LEFT($A39,3),'6. EMS-Omnia mapping'!$A$5:$A$142,3,FALSE)),"TBD",VLOOKUP(LEFT($A39,3),'6. EMS-Omnia mapping'!$A$5:$E$142,3,FALSE))</f>
        <v>Live Index / Summaries</v>
      </c>
      <c r="J39" s="35" t="str">
        <f>IF(ISNA(VLOOKUP(LEFT($A39,3),'6. EMS-Omnia mapping'!$A$5:$A$142,5,FALSE)),"TBD",VLOOKUP(LEFT($A39,3),'6. EMS-Omnia mapping'!$A$5:$E$142,5,FALSE))</f>
        <v>Process Risk Assessment [Assess Risk] / Business Process Library</v>
      </c>
      <c r="K39" s="108" t="s">
        <v>83</v>
      </c>
      <c r="L39" s="7" t="s">
        <v>82</v>
      </c>
    </row>
    <row r="40" spans="1:12" ht="30.6">
      <c r="A40" s="68" t="s">
        <v>161</v>
      </c>
      <c r="B40" s="69" t="s">
        <v>162</v>
      </c>
      <c r="C40" s="69" t="s">
        <v>92</v>
      </c>
      <c r="D40" s="69" t="s">
        <v>79</v>
      </c>
      <c r="E40" s="68" t="s">
        <v>163</v>
      </c>
      <c r="F40" s="69" t="s">
        <v>81</v>
      </c>
      <c r="G40" s="9" t="str">
        <f>IF(ISNA(VLOOKUP(LEFT(A40,3),'6. EMS-Omnia mapping'!$A$5:$G$142,7,FALSE)),"TBD",VLOOKUP(LEFT(A40,3),'6. EMS-Omnia mapping'!$A$5:$G$142,7,FALSE))</f>
        <v>Yes - other; Yes - Narratives; Yes - Entity Level controls; No - internal controls; TBD - Process Flow</v>
      </c>
      <c r="H40" s="35" t="s">
        <v>82</v>
      </c>
      <c r="I40" s="35" t="str">
        <f>IF(ISNA(VLOOKUP(LEFT($A40,3),'6. EMS-Omnia mapping'!$A$5:$A$142,3,FALSE)),"TBD",VLOOKUP(LEFT($A40,3),'6. EMS-Omnia mapping'!$A$5:$E$142,3,FALSE))</f>
        <v>Live Index / Summaries</v>
      </c>
      <c r="J40" s="35" t="str">
        <f>IF(ISNA(VLOOKUP(LEFT($A40,3),'6. EMS-Omnia mapping'!$A$5:$A$142,5,FALSE)),"TBD",VLOOKUP(LEFT($A40,3),'6. EMS-Omnia mapping'!$A$5:$E$142,5,FALSE))</f>
        <v>Process Risk Assessment [Assess Risk] / Business Process Library</v>
      </c>
      <c r="K40" s="108" t="s">
        <v>83</v>
      </c>
      <c r="L40" s="7" t="s">
        <v>82</v>
      </c>
    </row>
    <row r="41" spans="1:12" ht="30.6">
      <c r="A41" s="68" t="s">
        <v>164</v>
      </c>
      <c r="B41" s="69" t="s">
        <v>162</v>
      </c>
      <c r="C41" s="69" t="s">
        <v>92</v>
      </c>
      <c r="D41" s="69" t="s">
        <v>79</v>
      </c>
      <c r="E41" s="68" t="s">
        <v>80</v>
      </c>
      <c r="F41" s="69" t="s">
        <v>165</v>
      </c>
      <c r="G41" s="9" t="str">
        <f>IF(ISNA(VLOOKUP(LEFT(A41,3),'6. EMS-Omnia mapping'!$A$5:$G$142,7,FALSE)),"TBD",VLOOKUP(LEFT(A41,3),'6. EMS-Omnia mapping'!$A$5:$G$142,7,FALSE))</f>
        <v>Yes - other; Yes - Narratives; Yes - Entity Level controls; No - internal controls; TBD - Process Flow</v>
      </c>
      <c r="H41" s="35" t="s">
        <v>82</v>
      </c>
      <c r="I41" s="35" t="str">
        <f>IF(ISNA(VLOOKUP(LEFT($A41,3),'6. EMS-Omnia mapping'!$A$5:$A$142,3,FALSE)),"TBD",VLOOKUP(LEFT($A41,3),'6. EMS-Omnia mapping'!$A$5:$E$142,3,FALSE))</f>
        <v>Live Index / Summaries</v>
      </c>
      <c r="J41" s="35" t="str">
        <f>IF(ISNA(VLOOKUP(LEFT($A41,3),'6. EMS-Omnia mapping'!$A$5:$A$142,5,FALSE)),"TBD",VLOOKUP(LEFT($A41,3),'6. EMS-Omnia mapping'!$A$5:$E$142,5,FALSE))</f>
        <v>Process Risk Assessment [Assess Risk] / Business Process Library</v>
      </c>
      <c r="K41" s="108" t="s">
        <v>83</v>
      </c>
      <c r="L41" s="7" t="s">
        <v>82</v>
      </c>
    </row>
    <row r="42" spans="1:12" ht="30.6">
      <c r="A42" s="68" t="s">
        <v>166</v>
      </c>
      <c r="B42" s="69" t="s">
        <v>162</v>
      </c>
      <c r="C42" s="69" t="s">
        <v>167</v>
      </c>
      <c r="D42" s="69" t="s">
        <v>79</v>
      </c>
      <c r="E42" s="68" t="s">
        <v>80</v>
      </c>
      <c r="F42" s="69" t="s">
        <v>168</v>
      </c>
      <c r="G42" s="9" t="str">
        <f>IF(ISNA(VLOOKUP(LEFT(A42,3),'6. EMS-Omnia mapping'!$A$5:$G$142,7,FALSE)),"TBD",VLOOKUP(LEFT(A42,3),'6. EMS-Omnia mapping'!$A$5:$G$142,7,FALSE))</f>
        <v>Yes - other; Yes - Narratives; Yes - Entity Level controls; No - internal controls; TBD - Process Flow</v>
      </c>
      <c r="H42" s="35" t="s">
        <v>86</v>
      </c>
      <c r="I42" s="35" t="str">
        <f>IF(ISNA(VLOOKUP(LEFT($A42,3),'6. EMS-Omnia mapping'!$A$5:$A$142,3,FALSE)),"TBD",VLOOKUP(LEFT($A42,3),'6. EMS-Omnia mapping'!$A$5:$E$142,3,FALSE))</f>
        <v>Live Index / Summaries</v>
      </c>
      <c r="J42" s="35" t="str">
        <f>IF(ISNA(VLOOKUP(LEFT($A42,3),'6. EMS-Omnia mapping'!$A$5:$A$142,5,FALSE)),"TBD",VLOOKUP(LEFT($A42,3),'6. EMS-Omnia mapping'!$A$5:$E$142,5,FALSE))</f>
        <v>Process Risk Assessment [Assess Risk] / Business Process Library</v>
      </c>
      <c r="K42" s="108" t="s">
        <v>141</v>
      </c>
      <c r="L42" s="7" t="s">
        <v>82</v>
      </c>
    </row>
    <row r="43" spans="1:12" ht="30.6">
      <c r="A43" s="68" t="s">
        <v>169</v>
      </c>
      <c r="B43" s="69" t="s">
        <v>162</v>
      </c>
      <c r="C43" s="69" t="s">
        <v>98</v>
      </c>
      <c r="D43" s="69" t="s">
        <v>79</v>
      </c>
      <c r="E43" s="68" t="s">
        <v>170</v>
      </c>
      <c r="F43" s="69" t="s">
        <v>171</v>
      </c>
      <c r="G43" s="9" t="str">
        <f>IF(ISNA(VLOOKUP(LEFT(A43,3),'6. EMS-Omnia mapping'!$A$5:$G$142,7,FALSE)),"TBD",VLOOKUP(LEFT(A43,3),'6. EMS-Omnia mapping'!$A$5:$G$142,7,FALSE))</f>
        <v>Yes - other; Yes - Narratives; Yes - Entity Level controls; No - internal controls; TBD - Process Flow</v>
      </c>
      <c r="H43" s="35" t="s">
        <v>86</v>
      </c>
      <c r="I43" s="35" t="str">
        <f>IF(ISNA(VLOOKUP(LEFT($A43,3),'6. EMS-Omnia mapping'!$A$5:$A$142,3,FALSE)),"TBD",VLOOKUP(LEFT($A43,3),'6. EMS-Omnia mapping'!$A$5:$E$142,3,FALSE))</f>
        <v>Live Index / Summaries</v>
      </c>
      <c r="J43" s="35" t="str">
        <f>IF(ISNA(VLOOKUP(LEFT($A43,3),'6. EMS-Omnia mapping'!$A$5:$A$142,5,FALSE)),"TBD",VLOOKUP(LEFT($A43,3),'6. EMS-Omnia mapping'!$A$5:$E$142,5,FALSE))</f>
        <v>Process Risk Assessment [Assess Risk] / Business Process Library</v>
      </c>
      <c r="K43" s="108" t="s">
        <v>141</v>
      </c>
      <c r="L43" s="7" t="s">
        <v>82</v>
      </c>
    </row>
    <row r="44" spans="1:12" ht="30.6">
      <c r="A44" s="68" t="s">
        <v>172</v>
      </c>
      <c r="B44" s="69" t="s">
        <v>162</v>
      </c>
      <c r="C44" s="69" t="s">
        <v>92</v>
      </c>
      <c r="D44" s="69" t="s">
        <v>79</v>
      </c>
      <c r="E44" s="68" t="s">
        <v>80</v>
      </c>
      <c r="F44" s="69" t="s">
        <v>173</v>
      </c>
      <c r="G44" s="9" t="str">
        <f>IF(ISNA(VLOOKUP(LEFT(A44,3),'6. EMS-Omnia mapping'!$A$5:$G$142,7,FALSE)),"TBD",VLOOKUP(LEFT(A44,3),'6. EMS-Omnia mapping'!$A$5:$G$142,7,FALSE))</f>
        <v>Yes - other; Yes - Narratives; Yes - Entity Level controls; No - internal controls; TBD - Process Flow</v>
      </c>
      <c r="H44" s="35" t="s">
        <v>82</v>
      </c>
      <c r="I44" s="35" t="str">
        <f>IF(ISNA(VLOOKUP(LEFT($A44,3),'6. EMS-Omnia mapping'!$A$5:$A$142,3,FALSE)),"TBD",VLOOKUP(LEFT($A44,3),'6. EMS-Omnia mapping'!$A$5:$E$142,3,FALSE))</f>
        <v>Live Index / Summaries</v>
      </c>
      <c r="J44" s="35" t="str">
        <f>IF(ISNA(VLOOKUP(LEFT($A44,3),'6. EMS-Omnia mapping'!$A$5:$A$142,5,FALSE)),"TBD",VLOOKUP(LEFT($A44,3),'6. EMS-Omnia mapping'!$A$5:$E$142,5,FALSE))</f>
        <v>Process Risk Assessment [Assess Risk] / Business Process Library</v>
      </c>
      <c r="K44" s="108" t="s">
        <v>83</v>
      </c>
      <c r="L44" s="7" t="s">
        <v>82</v>
      </c>
    </row>
    <row r="45" spans="1:12" ht="30.6">
      <c r="A45" s="68" t="s">
        <v>174</v>
      </c>
      <c r="B45" s="69" t="s">
        <v>162</v>
      </c>
      <c r="C45" s="69" t="s">
        <v>92</v>
      </c>
      <c r="D45" s="69" t="s">
        <v>79</v>
      </c>
      <c r="E45" s="68" t="s">
        <v>80</v>
      </c>
      <c r="F45" s="69" t="s">
        <v>175</v>
      </c>
      <c r="G45" s="9" t="str">
        <f>IF(ISNA(VLOOKUP(LEFT(A45,3),'6. EMS-Omnia mapping'!$A$5:$G$142,7,FALSE)),"TBD",VLOOKUP(LEFT(A45,3),'6. EMS-Omnia mapping'!$A$5:$G$142,7,FALSE))</f>
        <v>Yes - other; Yes - Narratives; Yes - Entity Level controls; No - internal controls; TBD - Process Flow</v>
      </c>
      <c r="H45" s="35" t="s">
        <v>82</v>
      </c>
      <c r="I45" s="35" t="str">
        <f>IF(ISNA(VLOOKUP(LEFT($A45,3),'6. EMS-Omnia mapping'!$A$5:$A$142,3,FALSE)),"TBD",VLOOKUP(LEFT($A45,3),'6. EMS-Omnia mapping'!$A$5:$E$142,3,FALSE))</f>
        <v>Live Index / Summaries</v>
      </c>
      <c r="J45" s="35" t="str">
        <f>IF(ISNA(VLOOKUP(LEFT($A45,3),'6. EMS-Omnia mapping'!$A$5:$A$142,5,FALSE)),"TBD",VLOOKUP(LEFT($A45,3),'6. EMS-Omnia mapping'!$A$5:$E$142,5,FALSE))</f>
        <v>Process Risk Assessment [Assess Risk] / Business Process Library</v>
      </c>
      <c r="K45" s="108" t="s">
        <v>83</v>
      </c>
      <c r="L45" s="7" t="s">
        <v>82</v>
      </c>
    </row>
    <row r="46" spans="1:12" ht="30.6">
      <c r="A46" s="68" t="s">
        <v>176</v>
      </c>
      <c r="B46" s="69" t="s">
        <v>162</v>
      </c>
      <c r="C46" s="69" t="s">
        <v>92</v>
      </c>
      <c r="D46" s="69" t="s">
        <v>79</v>
      </c>
      <c r="E46" s="68" t="s">
        <v>177</v>
      </c>
      <c r="F46" s="69" t="s">
        <v>178</v>
      </c>
      <c r="G46" s="9" t="str">
        <f>IF(ISNA(VLOOKUP(LEFT(A46,3),'6. EMS-Omnia mapping'!$A$5:$G$142,7,FALSE)),"TBD",VLOOKUP(LEFT(A46,3),'6. EMS-Omnia mapping'!$A$5:$G$142,7,FALSE))</f>
        <v>Yes - other; Yes - Narratives; Yes - Entity Level controls; No - internal controls; TBD - Process Flow</v>
      </c>
      <c r="H46" s="35" t="s">
        <v>82</v>
      </c>
      <c r="I46" s="35" t="str">
        <f>IF(ISNA(VLOOKUP(LEFT($A46,3),'6. EMS-Omnia mapping'!$A$5:$A$142,3,FALSE)),"TBD",VLOOKUP(LEFT($A46,3),'6. EMS-Omnia mapping'!$A$5:$E$142,3,FALSE))</f>
        <v>Live Index / Summaries</v>
      </c>
      <c r="J46" s="35" t="str">
        <f>IF(ISNA(VLOOKUP(LEFT($A46,3),'6. EMS-Omnia mapping'!$A$5:$A$142,5,FALSE)),"TBD",VLOOKUP(LEFT($A46,3),'6. EMS-Omnia mapping'!$A$5:$E$142,5,FALSE))</f>
        <v>Process Risk Assessment [Assess Risk] / Business Process Library</v>
      </c>
      <c r="K46" s="108" t="s">
        <v>83</v>
      </c>
      <c r="L46" s="7" t="s">
        <v>82</v>
      </c>
    </row>
    <row r="47" spans="1:12" ht="30.6">
      <c r="A47" s="68" t="s">
        <v>179</v>
      </c>
      <c r="B47" s="69" t="s">
        <v>162</v>
      </c>
      <c r="C47" s="69" t="s">
        <v>92</v>
      </c>
      <c r="D47" s="69" t="s">
        <v>79</v>
      </c>
      <c r="E47" s="68" t="s">
        <v>80</v>
      </c>
      <c r="F47" s="69" t="s">
        <v>178</v>
      </c>
      <c r="G47" s="9" t="str">
        <f>IF(ISNA(VLOOKUP(LEFT(A47,3),'6. EMS-Omnia mapping'!$A$5:$G$142,7,FALSE)),"TBD",VLOOKUP(LEFT(A47,3),'6. EMS-Omnia mapping'!$A$5:$G$142,7,FALSE))</f>
        <v>Yes - other; Yes - Narratives; Yes - Entity Level controls; No - internal controls; TBD - Process Flow</v>
      </c>
      <c r="H47" s="35" t="s">
        <v>82</v>
      </c>
      <c r="I47" s="35" t="str">
        <f>IF(ISNA(VLOOKUP(LEFT($A47,3),'6. EMS-Omnia mapping'!$A$5:$A$142,3,FALSE)),"TBD",VLOOKUP(LEFT($A47,3),'6. EMS-Omnia mapping'!$A$5:$E$142,3,FALSE))</f>
        <v>Live Index / Summaries</v>
      </c>
      <c r="J47" s="35" t="str">
        <f>IF(ISNA(VLOOKUP(LEFT($A47,3),'6. EMS-Omnia mapping'!$A$5:$A$142,5,FALSE)),"TBD",VLOOKUP(LEFT($A47,3),'6. EMS-Omnia mapping'!$A$5:$E$142,5,FALSE))</f>
        <v>Process Risk Assessment [Assess Risk] / Business Process Library</v>
      </c>
      <c r="K47" s="108" t="s">
        <v>83</v>
      </c>
      <c r="L47" s="7" t="s">
        <v>82</v>
      </c>
    </row>
    <row r="48" spans="1:12" ht="30.6">
      <c r="A48" s="68" t="s">
        <v>180</v>
      </c>
      <c r="B48" s="69" t="s">
        <v>162</v>
      </c>
      <c r="C48" s="69" t="s">
        <v>92</v>
      </c>
      <c r="D48" s="69" t="s">
        <v>79</v>
      </c>
      <c r="E48" s="68" t="s">
        <v>80</v>
      </c>
      <c r="F48" s="69" t="s">
        <v>181</v>
      </c>
      <c r="G48" s="9" t="str">
        <f>IF(ISNA(VLOOKUP(LEFT(A48,3),'6. EMS-Omnia mapping'!$A$5:$G$142,7,FALSE)),"TBD",VLOOKUP(LEFT(A48,3),'6. EMS-Omnia mapping'!$A$5:$G$142,7,FALSE))</f>
        <v>Yes - other; Yes - Narratives; Yes - Entity Level controls; No - internal controls; TBD - Process Flow</v>
      </c>
      <c r="H48" s="35" t="s">
        <v>82</v>
      </c>
      <c r="I48" s="35" t="str">
        <f>IF(ISNA(VLOOKUP(LEFT($A48,3),'6. EMS-Omnia mapping'!$A$5:$A$142,3,FALSE)),"TBD",VLOOKUP(LEFT($A48,3),'6. EMS-Omnia mapping'!$A$5:$E$142,3,FALSE))</f>
        <v>Live Index / Summaries</v>
      </c>
      <c r="J48" s="35" t="str">
        <f>IF(ISNA(VLOOKUP(LEFT($A48,3),'6. EMS-Omnia mapping'!$A$5:$A$142,5,FALSE)),"TBD",VLOOKUP(LEFT($A48,3),'6. EMS-Omnia mapping'!$A$5:$E$142,5,FALSE))</f>
        <v>Process Risk Assessment [Assess Risk] / Business Process Library</v>
      </c>
      <c r="K48" s="108" t="s">
        <v>83</v>
      </c>
      <c r="L48" s="7" t="s">
        <v>82</v>
      </c>
    </row>
    <row r="49" spans="1:12" ht="30.6">
      <c r="A49" s="68" t="s">
        <v>182</v>
      </c>
      <c r="B49" s="69" t="s">
        <v>162</v>
      </c>
      <c r="C49" s="69" t="s">
        <v>92</v>
      </c>
      <c r="D49" s="69" t="s">
        <v>79</v>
      </c>
      <c r="E49" s="68" t="s">
        <v>80</v>
      </c>
      <c r="F49" s="69" t="s">
        <v>183</v>
      </c>
      <c r="G49" s="9" t="str">
        <f>IF(ISNA(VLOOKUP(LEFT(A49,3),'6. EMS-Omnia mapping'!$A$5:$G$142,7,FALSE)),"TBD",VLOOKUP(LEFT(A49,3),'6. EMS-Omnia mapping'!$A$5:$G$142,7,FALSE))</f>
        <v>Yes - other; Yes - Narratives; Yes - Entity Level controls; No - internal controls; TBD - Process Flow</v>
      </c>
      <c r="H49" s="35" t="s">
        <v>82</v>
      </c>
      <c r="I49" s="35" t="str">
        <f>IF(ISNA(VLOOKUP(LEFT($A49,3),'6. EMS-Omnia mapping'!$A$5:$A$142,3,FALSE)),"TBD",VLOOKUP(LEFT($A49,3),'6. EMS-Omnia mapping'!$A$5:$E$142,3,FALSE))</f>
        <v>Live Index / Summaries</v>
      </c>
      <c r="J49" s="35" t="str">
        <f>IF(ISNA(VLOOKUP(LEFT($A49,3),'6. EMS-Omnia mapping'!$A$5:$A$142,5,FALSE)),"TBD",VLOOKUP(LEFT($A49,3),'6. EMS-Omnia mapping'!$A$5:$E$142,5,FALSE))</f>
        <v>Process Risk Assessment [Assess Risk] / Business Process Library</v>
      </c>
      <c r="K49" s="108" t="s">
        <v>83</v>
      </c>
      <c r="L49" s="7" t="s">
        <v>82</v>
      </c>
    </row>
    <row r="50" spans="1:12" ht="30.6">
      <c r="A50" s="68" t="s">
        <v>184</v>
      </c>
      <c r="B50" s="69" t="s">
        <v>162</v>
      </c>
      <c r="C50" s="69" t="s">
        <v>92</v>
      </c>
      <c r="D50" s="69" t="s">
        <v>79</v>
      </c>
      <c r="E50" s="68" t="s">
        <v>80</v>
      </c>
      <c r="F50" s="69" t="s">
        <v>185</v>
      </c>
      <c r="G50" s="9" t="str">
        <f>IF(ISNA(VLOOKUP(LEFT(A50,3),'6. EMS-Omnia mapping'!$A$5:$G$142,7,FALSE)),"TBD",VLOOKUP(LEFT(A50,3),'6. EMS-Omnia mapping'!$A$5:$G$142,7,FALSE))</f>
        <v>Yes - other; Yes - Narratives; Yes - Entity Level controls; No - internal controls; TBD - Process Flow</v>
      </c>
      <c r="H50" s="35" t="s">
        <v>82</v>
      </c>
      <c r="I50" s="35" t="str">
        <f>IF(ISNA(VLOOKUP(LEFT($A50,3),'6. EMS-Omnia mapping'!$A$5:$A$142,3,FALSE)),"TBD",VLOOKUP(LEFT($A50,3),'6. EMS-Omnia mapping'!$A$5:$E$142,3,FALSE))</f>
        <v>Live Index / Summaries</v>
      </c>
      <c r="J50" s="35" t="str">
        <f>IF(ISNA(VLOOKUP(LEFT($A50,3),'6. EMS-Omnia mapping'!$A$5:$A$142,5,FALSE)),"TBD",VLOOKUP(LEFT($A50,3),'6. EMS-Omnia mapping'!$A$5:$E$142,5,FALSE))</f>
        <v>Process Risk Assessment [Assess Risk] / Business Process Library</v>
      </c>
      <c r="K50" s="108" t="s">
        <v>83</v>
      </c>
      <c r="L50" s="7" t="s">
        <v>82</v>
      </c>
    </row>
    <row r="51" spans="1:12" ht="30.6">
      <c r="A51" s="68" t="s">
        <v>186</v>
      </c>
      <c r="B51" s="69" t="s">
        <v>162</v>
      </c>
      <c r="C51" s="69" t="s">
        <v>92</v>
      </c>
      <c r="D51" s="69" t="s">
        <v>79</v>
      </c>
      <c r="E51" s="68" t="s">
        <v>80</v>
      </c>
      <c r="F51" s="69" t="s">
        <v>187</v>
      </c>
      <c r="G51" s="9" t="str">
        <f>IF(ISNA(VLOOKUP(LEFT(A51,3),'6. EMS-Omnia mapping'!$A$5:$G$142,7,FALSE)),"TBD",VLOOKUP(LEFT(A51,3),'6. EMS-Omnia mapping'!$A$5:$G$142,7,FALSE))</f>
        <v>Yes - other; Yes - Narratives; Yes - Entity Level controls; No - internal controls; TBD - Process Flow</v>
      </c>
      <c r="H51" s="35" t="s">
        <v>82</v>
      </c>
      <c r="I51" s="35" t="str">
        <f>IF(ISNA(VLOOKUP(LEFT($A51,3),'6. EMS-Omnia mapping'!$A$5:$A$142,3,FALSE)),"TBD",VLOOKUP(LEFT($A51,3),'6. EMS-Omnia mapping'!$A$5:$E$142,3,FALSE))</f>
        <v>Live Index / Summaries</v>
      </c>
      <c r="J51" s="35" t="str">
        <f>IF(ISNA(VLOOKUP(LEFT($A51,3),'6. EMS-Omnia mapping'!$A$5:$A$142,5,FALSE)),"TBD",VLOOKUP(LEFT($A51,3),'6. EMS-Omnia mapping'!$A$5:$E$142,5,FALSE))</f>
        <v>Process Risk Assessment [Assess Risk] / Business Process Library</v>
      </c>
      <c r="K51" s="108" t="s">
        <v>83</v>
      </c>
      <c r="L51" s="7" t="s">
        <v>82</v>
      </c>
    </row>
    <row r="52" spans="1:12" ht="30.6">
      <c r="A52" s="68" t="s">
        <v>188</v>
      </c>
      <c r="B52" s="69" t="s">
        <v>162</v>
      </c>
      <c r="C52" s="69" t="s">
        <v>92</v>
      </c>
      <c r="D52" s="69" t="s">
        <v>79</v>
      </c>
      <c r="E52" s="68" t="s">
        <v>80</v>
      </c>
      <c r="F52" s="69" t="s">
        <v>189</v>
      </c>
      <c r="G52" s="9" t="str">
        <f>IF(ISNA(VLOOKUP(LEFT(A52,3),'6. EMS-Omnia mapping'!$A$5:$G$142,7,FALSE)),"TBD",VLOOKUP(LEFT(A52,3),'6. EMS-Omnia mapping'!$A$5:$G$142,7,FALSE))</f>
        <v>Yes - other; Yes - Narratives; Yes - Entity Level controls; No - internal controls; TBD - Process Flow</v>
      </c>
      <c r="H52" s="35" t="s">
        <v>82</v>
      </c>
      <c r="I52" s="35" t="str">
        <f>IF(ISNA(VLOOKUP(LEFT($A52,3),'6. EMS-Omnia mapping'!$A$5:$A$142,3,FALSE)),"TBD",VLOOKUP(LEFT($A52,3),'6. EMS-Omnia mapping'!$A$5:$E$142,3,FALSE))</f>
        <v>Live Index / Summaries</v>
      </c>
      <c r="J52" s="35" t="str">
        <f>IF(ISNA(VLOOKUP(LEFT($A52,3),'6. EMS-Omnia mapping'!$A$5:$A$142,5,FALSE)),"TBD",VLOOKUP(LEFT($A52,3),'6. EMS-Omnia mapping'!$A$5:$E$142,5,FALSE))</f>
        <v>Process Risk Assessment [Assess Risk] / Business Process Library</v>
      </c>
      <c r="K52" s="108" t="s">
        <v>83</v>
      </c>
      <c r="L52" s="7" t="s">
        <v>82</v>
      </c>
    </row>
    <row r="53" spans="1:12" ht="30.6">
      <c r="A53" s="68" t="s">
        <v>190</v>
      </c>
      <c r="B53" s="69" t="s">
        <v>162</v>
      </c>
      <c r="C53" s="69" t="s">
        <v>92</v>
      </c>
      <c r="D53" s="69" t="s">
        <v>79</v>
      </c>
      <c r="E53" s="68" t="s">
        <v>80</v>
      </c>
      <c r="F53" s="69" t="s">
        <v>178</v>
      </c>
      <c r="G53" s="9" t="str">
        <f>IF(ISNA(VLOOKUP(LEFT(A53,3),'6. EMS-Omnia mapping'!$A$5:$G$142,7,FALSE)),"TBD",VLOOKUP(LEFT(A53,3),'6. EMS-Omnia mapping'!$A$5:$G$142,7,FALSE))</f>
        <v>Yes - other; Yes - Narratives; Yes - Entity Level controls; No - internal controls; TBD - Process Flow</v>
      </c>
      <c r="H53" s="35" t="s">
        <v>82</v>
      </c>
      <c r="I53" s="35" t="str">
        <f>IF(ISNA(VLOOKUP(LEFT($A53,3),'6. EMS-Omnia mapping'!$A$5:$A$142,3,FALSE)),"TBD",VLOOKUP(LEFT($A53,3),'6. EMS-Omnia mapping'!$A$5:$E$142,3,FALSE))</f>
        <v>Live Index / Summaries</v>
      </c>
      <c r="J53" s="35" t="str">
        <f>IF(ISNA(VLOOKUP(LEFT($A53,3),'6. EMS-Omnia mapping'!$A$5:$A$142,5,FALSE)),"TBD",VLOOKUP(LEFT($A53,3),'6. EMS-Omnia mapping'!$A$5:$E$142,5,FALSE))</f>
        <v>Process Risk Assessment [Assess Risk] / Business Process Library</v>
      </c>
      <c r="K53" s="108" t="s">
        <v>83</v>
      </c>
      <c r="L53" s="7" t="s">
        <v>82</v>
      </c>
    </row>
    <row r="54" spans="1:12" ht="30.6">
      <c r="A54" s="68" t="s">
        <v>191</v>
      </c>
      <c r="B54" s="69" t="s">
        <v>162</v>
      </c>
      <c r="C54" s="69" t="s">
        <v>92</v>
      </c>
      <c r="D54" s="69" t="s">
        <v>79</v>
      </c>
      <c r="E54" s="68" t="s">
        <v>80</v>
      </c>
      <c r="F54" s="69" t="s">
        <v>178</v>
      </c>
      <c r="G54" s="9" t="str">
        <f>IF(ISNA(VLOOKUP(LEFT(A54,3),'6. EMS-Omnia mapping'!$A$5:$G$142,7,FALSE)),"TBD",VLOOKUP(LEFT(A54,3),'6. EMS-Omnia mapping'!$A$5:$G$142,7,FALSE))</f>
        <v>Yes - other; Yes - Narratives; Yes - Entity Level controls; No - internal controls; TBD - Process Flow</v>
      </c>
      <c r="H54" s="35" t="s">
        <v>82</v>
      </c>
      <c r="I54" s="35" t="str">
        <f>IF(ISNA(VLOOKUP(LEFT($A54,3),'6. EMS-Omnia mapping'!$A$5:$A$142,3,FALSE)),"TBD",VLOOKUP(LEFT($A54,3),'6. EMS-Omnia mapping'!$A$5:$E$142,3,FALSE))</f>
        <v>Live Index / Summaries</v>
      </c>
      <c r="J54" s="35" t="str">
        <f>IF(ISNA(VLOOKUP(LEFT($A54,3),'6. EMS-Omnia mapping'!$A$5:$A$142,5,FALSE)),"TBD",VLOOKUP(LEFT($A54,3),'6. EMS-Omnia mapping'!$A$5:$E$142,5,FALSE))</f>
        <v>Process Risk Assessment [Assess Risk] / Business Process Library</v>
      </c>
      <c r="K54" s="108" t="s">
        <v>83</v>
      </c>
      <c r="L54" s="7" t="s">
        <v>82</v>
      </c>
    </row>
    <row r="55" spans="1:12" ht="30.6">
      <c r="A55" s="68" t="s">
        <v>192</v>
      </c>
      <c r="B55" s="69" t="s">
        <v>162</v>
      </c>
      <c r="C55" s="69" t="s">
        <v>78</v>
      </c>
      <c r="D55" s="69" t="s">
        <v>79</v>
      </c>
      <c r="E55" s="68" t="s">
        <v>80</v>
      </c>
      <c r="F55" s="69" t="s">
        <v>193</v>
      </c>
      <c r="G55" s="9" t="str">
        <f>IF(ISNA(VLOOKUP(LEFT(A55,3),'6. EMS-Omnia mapping'!$A$5:$G$142,7,FALSE)),"TBD",VLOOKUP(LEFT(A55,3),'6. EMS-Omnia mapping'!$A$5:$G$142,7,FALSE))</f>
        <v>Yes - other; Yes - Narratives; Yes - Entity Level controls; No - internal controls; TBD - Process Flow</v>
      </c>
      <c r="H55" s="35" t="s">
        <v>86</v>
      </c>
      <c r="I55" s="35" t="str">
        <f>IF(ISNA(VLOOKUP(LEFT($A55,3),'6. EMS-Omnia mapping'!$A$5:$A$142,3,FALSE)),"TBD",VLOOKUP(LEFT($A55,3),'6. EMS-Omnia mapping'!$A$5:$E$142,3,FALSE))</f>
        <v>Live Index / Summaries</v>
      </c>
      <c r="J55" s="35" t="str">
        <f>IF(ISNA(VLOOKUP(LEFT($A55,3),'6. EMS-Omnia mapping'!$A$5:$A$142,5,FALSE)),"TBD",VLOOKUP(LEFT($A55,3),'6. EMS-Omnia mapping'!$A$5:$E$142,5,FALSE))</f>
        <v>Process Risk Assessment [Assess Risk] / Business Process Library</v>
      </c>
      <c r="K55" s="108" t="s">
        <v>141</v>
      </c>
      <c r="L55" s="7" t="s">
        <v>82</v>
      </c>
    </row>
    <row r="56" spans="1:12" ht="30.6">
      <c r="A56" s="68" t="s">
        <v>194</v>
      </c>
      <c r="B56" s="69" t="s">
        <v>162</v>
      </c>
      <c r="C56" s="69" t="s">
        <v>78</v>
      </c>
      <c r="D56" s="69" t="s">
        <v>79</v>
      </c>
      <c r="E56" s="68" t="s">
        <v>80</v>
      </c>
      <c r="F56" s="69" t="s">
        <v>195</v>
      </c>
      <c r="G56" s="9" t="str">
        <f>IF(ISNA(VLOOKUP(LEFT(A56,3),'6. EMS-Omnia mapping'!$A$5:$G$142,7,FALSE)),"TBD",VLOOKUP(LEFT(A56,3),'6. EMS-Omnia mapping'!$A$5:$G$142,7,FALSE))</f>
        <v>Yes - other; Yes - Narratives; Yes - Entity Level controls; No - internal controls; TBD - Process Flow</v>
      </c>
      <c r="H56" s="35" t="s">
        <v>86</v>
      </c>
      <c r="I56" s="35" t="str">
        <f>IF(ISNA(VLOOKUP(LEFT($A56,3),'6. EMS-Omnia mapping'!$A$5:$A$142,3,FALSE)),"TBD",VLOOKUP(LEFT($A56,3),'6. EMS-Omnia mapping'!$A$5:$E$142,3,FALSE))</f>
        <v>Live Index / Summaries</v>
      </c>
      <c r="J56" s="35" t="str">
        <f>IF(ISNA(VLOOKUP(LEFT($A56,3),'6. EMS-Omnia mapping'!$A$5:$A$142,5,FALSE)),"TBD",VLOOKUP(LEFT($A56,3),'6. EMS-Omnia mapping'!$A$5:$E$142,5,FALSE))</f>
        <v>Process Risk Assessment [Assess Risk] / Business Process Library</v>
      </c>
      <c r="K56" s="108" t="s">
        <v>141</v>
      </c>
      <c r="L56" s="7" t="s">
        <v>82</v>
      </c>
    </row>
    <row r="57" spans="1:12" ht="30.6">
      <c r="A57" s="68" t="s">
        <v>196</v>
      </c>
      <c r="B57" s="69" t="s">
        <v>162</v>
      </c>
      <c r="C57" s="69" t="s">
        <v>98</v>
      </c>
      <c r="D57" s="69" t="s">
        <v>79</v>
      </c>
      <c r="E57" s="68" t="s">
        <v>80</v>
      </c>
      <c r="F57" s="69" t="s">
        <v>197</v>
      </c>
      <c r="G57" s="9" t="str">
        <f>IF(ISNA(VLOOKUP(LEFT(A57,3),'6. EMS-Omnia mapping'!$A$5:$G$142,7,FALSE)),"TBD",VLOOKUP(LEFT(A57,3),'6. EMS-Omnia mapping'!$A$5:$G$142,7,FALSE))</f>
        <v>Yes - other; Yes - Narratives; Yes - Entity Level controls; No - internal controls; TBD - Process Flow</v>
      </c>
      <c r="H57" s="35" t="s">
        <v>86</v>
      </c>
      <c r="I57" s="35" t="str">
        <f>IF(ISNA(VLOOKUP(LEFT($A57,3),'6. EMS-Omnia mapping'!$A$5:$A$142,3,FALSE)),"TBD",VLOOKUP(LEFT($A57,3),'6. EMS-Omnia mapping'!$A$5:$E$142,3,FALSE))</f>
        <v>Live Index / Summaries</v>
      </c>
      <c r="J57" s="35" t="str">
        <f>IF(ISNA(VLOOKUP(LEFT($A57,3),'6. EMS-Omnia mapping'!$A$5:$A$142,5,FALSE)),"TBD",VLOOKUP(LEFT($A57,3),'6. EMS-Omnia mapping'!$A$5:$E$142,5,FALSE))</f>
        <v>Process Risk Assessment [Assess Risk] / Business Process Library</v>
      </c>
      <c r="K57" s="108" t="s">
        <v>141</v>
      </c>
      <c r="L57" s="7" t="s">
        <v>82</v>
      </c>
    </row>
    <row r="58" spans="1:12" ht="30.6">
      <c r="A58" s="68" t="s">
        <v>198</v>
      </c>
      <c r="B58" s="69" t="s">
        <v>162</v>
      </c>
      <c r="C58" s="69" t="s">
        <v>167</v>
      </c>
      <c r="D58" s="69" t="s">
        <v>79</v>
      </c>
      <c r="E58" s="68" t="s">
        <v>80</v>
      </c>
      <c r="F58" s="69" t="s">
        <v>199</v>
      </c>
      <c r="G58" s="9" t="str">
        <f>IF(ISNA(VLOOKUP(LEFT(A58,3),'6. EMS-Omnia mapping'!$A$5:$G$142,7,FALSE)),"TBD",VLOOKUP(LEFT(A58,3),'6. EMS-Omnia mapping'!$A$5:$G$142,7,FALSE))</f>
        <v>Yes - other; Yes - Narratives; Yes - Entity Level controls; No - internal controls; TBD - Process Flow</v>
      </c>
      <c r="H58" s="35" t="s">
        <v>86</v>
      </c>
      <c r="I58" s="35" t="str">
        <f>IF(ISNA(VLOOKUP(LEFT($A58,3),'6. EMS-Omnia mapping'!$A$5:$A$142,3,FALSE)),"TBD",VLOOKUP(LEFT($A58,3),'6. EMS-Omnia mapping'!$A$5:$E$142,3,FALSE))</f>
        <v>Live Index / Summaries</v>
      </c>
      <c r="J58" s="35" t="str">
        <f>IF(ISNA(VLOOKUP(LEFT($A58,3),'6. EMS-Omnia mapping'!$A$5:$A$142,5,FALSE)),"TBD",VLOOKUP(LEFT($A58,3),'6. EMS-Omnia mapping'!$A$5:$E$142,5,FALSE))</f>
        <v>Process Risk Assessment [Assess Risk] / Business Process Library</v>
      </c>
      <c r="K58" s="108" t="s">
        <v>141</v>
      </c>
      <c r="L58" s="7" t="s">
        <v>82</v>
      </c>
    </row>
    <row r="59" spans="1:12" ht="30.6">
      <c r="A59" s="68" t="s">
        <v>200</v>
      </c>
      <c r="B59" s="69" t="s">
        <v>162</v>
      </c>
      <c r="C59" s="69" t="s">
        <v>78</v>
      </c>
      <c r="D59" s="69" t="s">
        <v>79</v>
      </c>
      <c r="E59" s="68" t="s">
        <v>80</v>
      </c>
      <c r="F59" s="69" t="s">
        <v>201</v>
      </c>
      <c r="G59" s="9" t="str">
        <f>IF(ISNA(VLOOKUP(LEFT(A59,3),'6. EMS-Omnia mapping'!$A$5:$G$142,7,FALSE)),"TBD",VLOOKUP(LEFT(A59,3),'6. EMS-Omnia mapping'!$A$5:$G$142,7,FALSE))</f>
        <v>Yes - other; Yes - Narratives; Yes - Entity Level controls; No - internal controls; TBD - Process Flow</v>
      </c>
      <c r="H59" s="35" t="s">
        <v>86</v>
      </c>
      <c r="I59" s="35" t="str">
        <f>IF(ISNA(VLOOKUP(LEFT($A59,3),'6. EMS-Omnia mapping'!$A$5:$A$142,3,FALSE)),"TBD",VLOOKUP(LEFT($A59,3),'6. EMS-Omnia mapping'!$A$5:$E$142,3,FALSE))</f>
        <v>Live Index / Summaries</v>
      </c>
      <c r="J59" s="35" t="str">
        <f>IF(ISNA(VLOOKUP(LEFT($A59,3),'6. EMS-Omnia mapping'!$A$5:$A$142,5,FALSE)),"TBD",VLOOKUP(LEFT($A59,3),'6. EMS-Omnia mapping'!$A$5:$E$142,5,FALSE))</f>
        <v>Process Risk Assessment [Assess Risk] / Business Process Library</v>
      </c>
      <c r="K59" s="108" t="s">
        <v>141</v>
      </c>
      <c r="L59" s="7" t="s">
        <v>82</v>
      </c>
    </row>
    <row r="60" spans="1:12" ht="30.6">
      <c r="A60" s="68" t="s">
        <v>202</v>
      </c>
      <c r="B60" s="69" t="s">
        <v>203</v>
      </c>
      <c r="C60" s="69" t="s">
        <v>78</v>
      </c>
      <c r="D60" s="69" t="s">
        <v>79</v>
      </c>
      <c r="E60" s="68" t="s">
        <v>80</v>
      </c>
      <c r="F60" s="69" t="s">
        <v>81</v>
      </c>
      <c r="G60" s="9" t="str">
        <f>IF(ISNA(VLOOKUP(LEFT(A60,3),'6. EMS-Omnia mapping'!$A$5:$G$142,7,FALSE)),"TBD",VLOOKUP(LEFT(A60,3),'6. EMS-Omnia mapping'!$A$5:$G$142,7,FALSE))</f>
        <v>Yes - other; Yes - Narratives; Yes - Entity Level controls; No - internal controls; TBD - Process Flow</v>
      </c>
      <c r="H60" s="35" t="s">
        <v>86</v>
      </c>
      <c r="I60" s="35" t="str">
        <f>IF(ISNA(VLOOKUP(LEFT($A60,3),'6. EMS-Omnia mapping'!$A$5:$A$142,3,FALSE)),"TBD",VLOOKUP(LEFT($A60,3),'6. EMS-Omnia mapping'!$A$5:$E$142,3,FALSE))</f>
        <v>Live Index / Summaries</v>
      </c>
      <c r="J60" s="35" t="str">
        <f>IF(ISNA(VLOOKUP(LEFT($A60,3),'6. EMS-Omnia mapping'!$A$5:$A$142,5,FALSE)),"TBD",VLOOKUP(LEFT($A60,3),'6. EMS-Omnia mapping'!$A$5:$E$142,5,FALSE))</f>
        <v>Process Risk Assessment [Assess Risk] / Business Process Library</v>
      </c>
      <c r="K60" s="108" t="s">
        <v>141</v>
      </c>
      <c r="L60" s="7" t="s">
        <v>82</v>
      </c>
    </row>
    <row r="61" spans="1:12" ht="30.6">
      <c r="A61" s="68" t="s">
        <v>204</v>
      </c>
      <c r="B61" s="69" t="s">
        <v>203</v>
      </c>
      <c r="C61" s="69" t="s">
        <v>92</v>
      </c>
      <c r="D61" s="69" t="s">
        <v>79</v>
      </c>
      <c r="E61" s="68" t="s">
        <v>80</v>
      </c>
      <c r="F61" s="69" t="s">
        <v>81</v>
      </c>
      <c r="G61" s="9" t="str">
        <f>IF(ISNA(VLOOKUP(LEFT(A61,3),'6. EMS-Omnia mapping'!$A$5:$G$142,7,FALSE)),"TBD",VLOOKUP(LEFT(A61,3),'6. EMS-Omnia mapping'!$A$5:$G$142,7,FALSE))</f>
        <v>Yes - other; Yes - Narratives; Yes - Entity Level controls; No - internal controls; TBD - Process Flow</v>
      </c>
      <c r="H61" s="35" t="s">
        <v>82</v>
      </c>
      <c r="I61" s="35" t="str">
        <f>IF(ISNA(VLOOKUP(LEFT($A61,3),'6. EMS-Omnia mapping'!$A$5:$A$142,3,FALSE)),"TBD",VLOOKUP(LEFT($A61,3),'6. EMS-Omnia mapping'!$A$5:$E$142,3,FALSE))</f>
        <v>Live Index / Summaries</v>
      </c>
      <c r="J61" s="35" t="str">
        <f>IF(ISNA(VLOOKUP(LEFT($A61,3),'6. EMS-Omnia mapping'!$A$5:$A$142,5,FALSE)),"TBD",VLOOKUP(LEFT($A61,3),'6. EMS-Omnia mapping'!$A$5:$E$142,5,FALSE))</f>
        <v>Process Risk Assessment [Assess Risk] / Business Process Library</v>
      </c>
      <c r="K61" s="108" t="s">
        <v>83</v>
      </c>
      <c r="L61" s="7" t="s">
        <v>82</v>
      </c>
    </row>
    <row r="62" spans="1:12" ht="30.6">
      <c r="A62" s="68" t="s">
        <v>205</v>
      </c>
      <c r="B62" s="69" t="s">
        <v>203</v>
      </c>
      <c r="C62" s="69" t="s">
        <v>92</v>
      </c>
      <c r="D62" s="69" t="s">
        <v>79</v>
      </c>
      <c r="E62" s="68" t="s">
        <v>80</v>
      </c>
      <c r="F62" s="69" t="s">
        <v>206</v>
      </c>
      <c r="G62" s="9" t="str">
        <f>IF(ISNA(VLOOKUP(LEFT(A62,3),'6. EMS-Omnia mapping'!$A$5:$G$142,7,FALSE)),"TBD",VLOOKUP(LEFT(A62,3),'6. EMS-Omnia mapping'!$A$5:$G$142,7,FALSE))</f>
        <v>Yes - other; Yes - Narratives; Yes - Entity Level controls; No - internal controls; TBD - Process Flow</v>
      </c>
      <c r="H62" s="35" t="s">
        <v>82</v>
      </c>
      <c r="I62" s="35" t="str">
        <f>IF(ISNA(VLOOKUP(LEFT($A62,3),'6. EMS-Omnia mapping'!$A$5:$A$142,3,FALSE)),"TBD",VLOOKUP(LEFT($A62,3),'6. EMS-Omnia mapping'!$A$5:$E$142,3,FALSE))</f>
        <v>Live Index / Summaries</v>
      </c>
      <c r="J62" s="35" t="str">
        <f>IF(ISNA(VLOOKUP(LEFT($A62,3),'6. EMS-Omnia mapping'!$A$5:$A$142,5,FALSE)),"TBD",VLOOKUP(LEFT($A62,3),'6. EMS-Omnia mapping'!$A$5:$E$142,5,FALSE))</f>
        <v>Process Risk Assessment [Assess Risk] / Business Process Library</v>
      </c>
      <c r="K62" s="108" t="s">
        <v>83</v>
      </c>
      <c r="L62" s="7" t="s">
        <v>82</v>
      </c>
    </row>
    <row r="63" spans="1:12" ht="30.6">
      <c r="A63" s="68" t="s">
        <v>207</v>
      </c>
      <c r="B63" s="69" t="s">
        <v>203</v>
      </c>
      <c r="C63" s="69" t="s">
        <v>92</v>
      </c>
      <c r="D63" s="69" t="s">
        <v>79</v>
      </c>
      <c r="E63" s="68" t="s">
        <v>80</v>
      </c>
      <c r="F63" s="69" t="s">
        <v>81</v>
      </c>
      <c r="G63" s="9" t="str">
        <f>IF(ISNA(VLOOKUP(LEFT(A63,3),'6. EMS-Omnia mapping'!$A$5:$G$142,7,FALSE)),"TBD",VLOOKUP(LEFT(A63,3),'6. EMS-Omnia mapping'!$A$5:$G$142,7,FALSE))</f>
        <v>Yes - other; Yes - Narratives; Yes - Entity Level controls; No - internal controls; TBD - Process Flow</v>
      </c>
      <c r="H63" s="35" t="s">
        <v>82</v>
      </c>
      <c r="I63" s="35" t="str">
        <f>IF(ISNA(VLOOKUP(LEFT($A63,3),'6. EMS-Omnia mapping'!$A$5:$A$142,3,FALSE)),"TBD",VLOOKUP(LEFT($A63,3),'6. EMS-Omnia mapping'!$A$5:$E$142,3,FALSE))</f>
        <v>Live Index / Summaries</v>
      </c>
      <c r="J63" s="35" t="str">
        <f>IF(ISNA(VLOOKUP(LEFT($A63,3),'6. EMS-Omnia mapping'!$A$5:$A$142,5,FALSE)),"TBD",VLOOKUP(LEFT($A63,3),'6. EMS-Omnia mapping'!$A$5:$E$142,5,FALSE))</f>
        <v>Process Risk Assessment [Assess Risk] / Business Process Library</v>
      </c>
      <c r="K63" s="108" t="s">
        <v>83</v>
      </c>
      <c r="L63" s="7" t="s">
        <v>82</v>
      </c>
    </row>
    <row r="64" spans="1:12" ht="30.6">
      <c r="A64" s="68" t="s">
        <v>208</v>
      </c>
      <c r="B64" s="69" t="s">
        <v>203</v>
      </c>
      <c r="C64" s="69" t="s">
        <v>92</v>
      </c>
      <c r="D64" s="69" t="s">
        <v>79</v>
      </c>
      <c r="E64" s="68" t="s">
        <v>80</v>
      </c>
      <c r="F64" s="69" t="s">
        <v>209</v>
      </c>
      <c r="G64" s="9" t="str">
        <f>IF(ISNA(VLOOKUP(LEFT(A64,3),'6. EMS-Omnia mapping'!$A$5:$G$142,7,FALSE)),"TBD",VLOOKUP(LEFT(A64,3),'6. EMS-Omnia mapping'!$A$5:$G$142,7,FALSE))</f>
        <v>Yes - other; Yes - Narratives; Yes - Entity Level controls; No - internal controls; TBD - Process Flow</v>
      </c>
      <c r="H64" s="35" t="s">
        <v>82</v>
      </c>
      <c r="I64" s="35" t="str">
        <f>IF(ISNA(VLOOKUP(LEFT($A64,3),'6. EMS-Omnia mapping'!$A$5:$A$142,3,FALSE)),"TBD",VLOOKUP(LEFT($A64,3),'6. EMS-Omnia mapping'!$A$5:$E$142,3,FALSE))</f>
        <v>Live Index / Summaries</v>
      </c>
      <c r="J64" s="35" t="str">
        <f>IF(ISNA(VLOOKUP(LEFT($A64,3),'6. EMS-Omnia mapping'!$A$5:$A$142,5,FALSE)),"TBD",VLOOKUP(LEFT($A64,3),'6. EMS-Omnia mapping'!$A$5:$E$142,5,FALSE))</f>
        <v>Process Risk Assessment [Assess Risk] / Business Process Library</v>
      </c>
      <c r="K64" s="108" t="s">
        <v>83</v>
      </c>
      <c r="L64" s="7" t="s">
        <v>82</v>
      </c>
    </row>
    <row r="65" spans="1:12" ht="30.6">
      <c r="A65" s="68" t="s">
        <v>210</v>
      </c>
      <c r="B65" s="69" t="s">
        <v>203</v>
      </c>
      <c r="C65" s="69" t="s">
        <v>92</v>
      </c>
      <c r="D65" s="69" t="s">
        <v>79</v>
      </c>
      <c r="E65" s="68" t="s">
        <v>80</v>
      </c>
      <c r="F65" s="69" t="s">
        <v>211</v>
      </c>
      <c r="G65" s="9" t="str">
        <f>IF(ISNA(VLOOKUP(LEFT(A65,3),'6. EMS-Omnia mapping'!$A$5:$G$142,7,FALSE)),"TBD",VLOOKUP(LEFT(A65,3),'6. EMS-Omnia mapping'!$A$5:$G$142,7,FALSE))</f>
        <v>Yes - other; Yes - Narratives; Yes - Entity Level controls; No - internal controls; TBD - Process Flow</v>
      </c>
      <c r="H65" s="35" t="s">
        <v>82</v>
      </c>
      <c r="I65" s="35" t="str">
        <f>IF(ISNA(VLOOKUP(LEFT($A65,3),'6. EMS-Omnia mapping'!$A$5:$A$142,3,FALSE)),"TBD",VLOOKUP(LEFT($A65,3),'6. EMS-Omnia mapping'!$A$5:$E$142,3,FALSE))</f>
        <v>Live Index / Summaries</v>
      </c>
      <c r="J65" s="35" t="str">
        <f>IF(ISNA(VLOOKUP(LEFT($A65,3),'6. EMS-Omnia mapping'!$A$5:$A$142,5,FALSE)),"TBD",VLOOKUP(LEFT($A65,3),'6. EMS-Omnia mapping'!$A$5:$E$142,5,FALSE))</f>
        <v>Process Risk Assessment [Assess Risk] / Business Process Library</v>
      </c>
      <c r="K65" s="108" t="s">
        <v>83</v>
      </c>
      <c r="L65" s="7" t="s">
        <v>82</v>
      </c>
    </row>
    <row r="66" spans="1:12" ht="30.6">
      <c r="A66" s="68" t="s">
        <v>212</v>
      </c>
      <c r="B66" s="69" t="s">
        <v>213</v>
      </c>
      <c r="C66" s="69" t="s">
        <v>78</v>
      </c>
      <c r="D66" s="69" t="s">
        <v>79</v>
      </c>
      <c r="E66" s="68" t="s">
        <v>80</v>
      </c>
      <c r="F66" s="69" t="s">
        <v>81</v>
      </c>
      <c r="G66" s="9" t="str">
        <f>IF(ISNA(VLOOKUP(LEFT(A66,3),'6. EMS-Omnia mapping'!$A$5:$G$142,7,FALSE)),"TBD",VLOOKUP(LEFT(A66,3),'6. EMS-Omnia mapping'!$A$5:$G$142,7,FALSE))</f>
        <v>Yes - other; Yes - Narratives; Yes - Entity Level controls; No - internal controls; TBD - Process Flow</v>
      </c>
      <c r="H66" s="35" t="s">
        <v>86</v>
      </c>
      <c r="I66" s="35" t="str">
        <f>IF(ISNA(VLOOKUP(LEFT($A66,3),'6. EMS-Omnia mapping'!$A$5:$A$142,3,FALSE)),"TBD",VLOOKUP(LEFT($A66,3),'6. EMS-Omnia mapping'!$A$5:$E$142,3,FALSE))</f>
        <v>Live Index / Summaries</v>
      </c>
      <c r="J66" s="35" t="str">
        <f>IF(ISNA(VLOOKUP(LEFT($A66,3),'6. EMS-Omnia mapping'!$A$5:$A$142,5,FALSE)),"TBD",VLOOKUP(LEFT($A66,3),'6. EMS-Omnia mapping'!$A$5:$E$142,5,FALSE))</f>
        <v>Process Risk Assessment [Assess Risk] / Business Process Library</v>
      </c>
      <c r="K66" s="108" t="s">
        <v>141</v>
      </c>
      <c r="L66" s="7" t="s">
        <v>82</v>
      </c>
    </row>
    <row r="67" spans="1:12" ht="30.6">
      <c r="A67" s="68" t="s">
        <v>214</v>
      </c>
      <c r="B67" s="69" t="s">
        <v>213</v>
      </c>
      <c r="C67" s="69" t="s">
        <v>92</v>
      </c>
      <c r="D67" s="69" t="s">
        <v>79</v>
      </c>
      <c r="E67" s="68" t="s">
        <v>80</v>
      </c>
      <c r="F67" s="69" t="s">
        <v>215</v>
      </c>
      <c r="G67" s="9" t="str">
        <f>IF(ISNA(VLOOKUP(LEFT(A67,3),'6. EMS-Omnia mapping'!$A$5:$G$142,7,FALSE)),"TBD",VLOOKUP(LEFT(A67,3),'6. EMS-Omnia mapping'!$A$5:$G$142,7,FALSE))</f>
        <v>Yes - other; Yes - Narratives; Yes - Entity Level controls; No - internal controls; TBD - Process Flow</v>
      </c>
      <c r="H67" s="35" t="s">
        <v>82</v>
      </c>
      <c r="I67" s="35" t="str">
        <f>IF(ISNA(VLOOKUP(LEFT($A67,3),'6. EMS-Omnia mapping'!$A$5:$A$142,3,FALSE)),"TBD",VLOOKUP(LEFT($A67,3),'6. EMS-Omnia mapping'!$A$5:$E$142,3,FALSE))</f>
        <v>Live Index / Summaries</v>
      </c>
      <c r="J67" s="35" t="str">
        <f>IF(ISNA(VLOOKUP(LEFT($A67,3),'6. EMS-Omnia mapping'!$A$5:$A$142,5,FALSE)),"TBD",VLOOKUP(LEFT($A67,3),'6. EMS-Omnia mapping'!$A$5:$E$142,5,FALSE))</f>
        <v>Process Risk Assessment [Assess Risk] / Business Process Library</v>
      </c>
      <c r="K67" s="108" t="s">
        <v>83</v>
      </c>
      <c r="L67" s="7" t="s">
        <v>82</v>
      </c>
    </row>
    <row r="68" spans="1:12" ht="30.6">
      <c r="A68" s="68" t="s">
        <v>216</v>
      </c>
      <c r="B68" s="69" t="s">
        <v>213</v>
      </c>
      <c r="C68" s="69" t="s">
        <v>92</v>
      </c>
      <c r="D68" s="69" t="s">
        <v>79</v>
      </c>
      <c r="E68" s="68" t="s">
        <v>80</v>
      </c>
      <c r="F68" s="69" t="s">
        <v>217</v>
      </c>
      <c r="G68" s="9" t="str">
        <f>IF(ISNA(VLOOKUP(LEFT(A68,3),'6. EMS-Omnia mapping'!$A$5:$G$142,7,FALSE)),"TBD",VLOOKUP(LEFT(A68,3),'6. EMS-Omnia mapping'!$A$5:$G$142,7,FALSE))</f>
        <v>Yes - other; Yes - Narratives; Yes - Entity Level controls; No - internal controls; TBD - Process Flow</v>
      </c>
      <c r="H68" s="35" t="s">
        <v>82</v>
      </c>
      <c r="I68" s="35" t="str">
        <f>IF(ISNA(VLOOKUP(LEFT($A68,3),'6. EMS-Omnia mapping'!$A$5:$A$142,3,FALSE)),"TBD",VLOOKUP(LEFT($A68,3),'6. EMS-Omnia mapping'!$A$5:$E$142,3,FALSE))</f>
        <v>Live Index / Summaries</v>
      </c>
      <c r="J68" s="35" t="str">
        <f>IF(ISNA(VLOOKUP(LEFT($A68,3),'6. EMS-Omnia mapping'!$A$5:$A$142,5,FALSE)),"TBD",VLOOKUP(LEFT($A68,3),'6. EMS-Omnia mapping'!$A$5:$E$142,5,FALSE))</f>
        <v>Process Risk Assessment [Assess Risk] / Business Process Library</v>
      </c>
      <c r="K68" s="108" t="s">
        <v>83</v>
      </c>
      <c r="L68" s="7" t="s">
        <v>82</v>
      </c>
    </row>
    <row r="69" spans="1:12" ht="30.6">
      <c r="A69" s="68" t="s">
        <v>218</v>
      </c>
      <c r="B69" s="69" t="s">
        <v>213</v>
      </c>
      <c r="C69" s="69" t="s">
        <v>92</v>
      </c>
      <c r="D69" s="69" t="s">
        <v>79</v>
      </c>
      <c r="E69" s="68" t="s">
        <v>80</v>
      </c>
      <c r="F69" s="69" t="s">
        <v>219</v>
      </c>
      <c r="G69" s="9" t="str">
        <f>IF(ISNA(VLOOKUP(LEFT(A69,3),'6. EMS-Omnia mapping'!$A$5:$G$142,7,FALSE)),"TBD",VLOOKUP(LEFT(A69,3),'6. EMS-Omnia mapping'!$A$5:$G$142,7,FALSE))</f>
        <v>Yes - other; Yes - Narratives; Yes - Entity Level controls; No - internal controls; TBD - Process Flow</v>
      </c>
      <c r="H69" s="35" t="s">
        <v>82</v>
      </c>
      <c r="I69" s="35" t="str">
        <f>IF(ISNA(VLOOKUP(LEFT($A69,3),'6. EMS-Omnia mapping'!$A$5:$A$142,3,FALSE)),"TBD",VLOOKUP(LEFT($A69,3),'6. EMS-Omnia mapping'!$A$5:$E$142,3,FALSE))</f>
        <v>Live Index / Summaries</v>
      </c>
      <c r="J69" s="35" t="str">
        <f>IF(ISNA(VLOOKUP(LEFT($A69,3),'6. EMS-Omnia mapping'!$A$5:$A$142,5,FALSE)),"TBD",VLOOKUP(LEFT($A69,3),'6. EMS-Omnia mapping'!$A$5:$E$142,5,FALSE))</f>
        <v>Process Risk Assessment [Assess Risk] / Business Process Library</v>
      </c>
      <c r="K69" s="108" t="s">
        <v>83</v>
      </c>
      <c r="L69" s="7" t="s">
        <v>82</v>
      </c>
    </row>
    <row r="70" spans="1:12" ht="30.6">
      <c r="A70" s="68" t="s">
        <v>220</v>
      </c>
      <c r="B70" s="69" t="s">
        <v>213</v>
      </c>
      <c r="C70" s="69" t="s">
        <v>92</v>
      </c>
      <c r="D70" s="69" t="s">
        <v>79</v>
      </c>
      <c r="E70" s="68" t="s">
        <v>80</v>
      </c>
      <c r="F70" s="69" t="s">
        <v>221</v>
      </c>
      <c r="G70" s="9" t="str">
        <f>IF(ISNA(VLOOKUP(LEFT(A70,3),'6. EMS-Omnia mapping'!$A$5:$G$142,7,FALSE)),"TBD",VLOOKUP(LEFT(A70,3),'6. EMS-Omnia mapping'!$A$5:$G$142,7,FALSE))</f>
        <v>Yes - other; Yes - Narratives; Yes - Entity Level controls; No - internal controls; TBD - Process Flow</v>
      </c>
      <c r="H70" s="35" t="s">
        <v>82</v>
      </c>
      <c r="I70" s="35" t="str">
        <f>IF(ISNA(VLOOKUP(LEFT($A70,3),'6. EMS-Omnia mapping'!$A$5:$A$142,3,FALSE)),"TBD",VLOOKUP(LEFT($A70,3),'6. EMS-Omnia mapping'!$A$5:$E$142,3,FALSE))</f>
        <v>Live Index / Summaries</v>
      </c>
      <c r="J70" s="35" t="str">
        <f>IF(ISNA(VLOOKUP(LEFT($A70,3),'6. EMS-Omnia mapping'!$A$5:$A$142,5,FALSE)),"TBD",VLOOKUP(LEFT($A70,3),'6. EMS-Omnia mapping'!$A$5:$E$142,5,FALSE))</f>
        <v>Process Risk Assessment [Assess Risk] / Business Process Library</v>
      </c>
      <c r="K70" s="108" t="s">
        <v>83</v>
      </c>
      <c r="L70" s="7" t="s">
        <v>82</v>
      </c>
    </row>
    <row r="71" spans="1:12" ht="30.6">
      <c r="A71" s="68" t="s">
        <v>222</v>
      </c>
      <c r="B71" s="69" t="s">
        <v>213</v>
      </c>
      <c r="C71" s="69" t="s">
        <v>92</v>
      </c>
      <c r="D71" s="69" t="s">
        <v>79</v>
      </c>
      <c r="E71" s="68" t="s">
        <v>80</v>
      </c>
      <c r="F71" s="69" t="s">
        <v>223</v>
      </c>
      <c r="G71" s="9" t="str">
        <f>IF(ISNA(VLOOKUP(LEFT(A71,3),'6. EMS-Omnia mapping'!$A$5:$G$142,7,FALSE)),"TBD",VLOOKUP(LEFT(A71,3),'6. EMS-Omnia mapping'!$A$5:$G$142,7,FALSE))</f>
        <v>Yes - other; Yes - Narratives; Yes - Entity Level controls; No - internal controls; TBD - Process Flow</v>
      </c>
      <c r="H71" s="35" t="s">
        <v>86</v>
      </c>
      <c r="I71" s="35" t="str">
        <f>IF(ISNA(VLOOKUP(LEFT($A71,3),'6. EMS-Omnia mapping'!$A$5:$A$142,3,FALSE)),"TBD",VLOOKUP(LEFT($A71,3),'6. EMS-Omnia mapping'!$A$5:$E$142,3,FALSE))</f>
        <v>Live Index / Summaries</v>
      </c>
      <c r="J71" s="35" t="str">
        <f>IF(ISNA(VLOOKUP(LEFT($A71,3),'6. EMS-Omnia mapping'!$A$5:$A$142,5,FALSE)),"TBD",VLOOKUP(LEFT($A71,3),'6. EMS-Omnia mapping'!$A$5:$E$142,5,FALSE))</f>
        <v>Process Risk Assessment [Assess Risk] / Business Process Library</v>
      </c>
      <c r="K71" s="108" t="s">
        <v>141</v>
      </c>
      <c r="L71" s="7" t="s">
        <v>82</v>
      </c>
    </row>
    <row r="72" spans="1:12" ht="30.6">
      <c r="A72" s="68" t="s">
        <v>224</v>
      </c>
      <c r="B72" s="69" t="s">
        <v>225</v>
      </c>
      <c r="C72" s="69" t="s">
        <v>78</v>
      </c>
      <c r="D72" s="69" t="s">
        <v>79</v>
      </c>
      <c r="E72" s="68" t="s">
        <v>80</v>
      </c>
      <c r="F72" s="69" t="s">
        <v>81</v>
      </c>
      <c r="G72" s="9" t="str">
        <f>IF(ISNA(VLOOKUP(LEFT(A72,3),'6. EMS-Omnia mapping'!$A$5:$G$142,7,FALSE)),"TBD",VLOOKUP(LEFT(A72,3),'6. EMS-Omnia mapping'!$A$5:$G$142,7,FALSE))</f>
        <v>Yes - other; Yes - Narratives; Yes - Entity Level controls; No - internal controls; TBD - Process Flow</v>
      </c>
      <c r="H72" s="35" t="s">
        <v>86</v>
      </c>
      <c r="I72" s="35" t="str">
        <f>IF(ISNA(VLOOKUP(LEFT($A72,3),'6. EMS-Omnia mapping'!$A$5:$A$142,3,FALSE)),"TBD",VLOOKUP(LEFT($A72,3),'6. EMS-Omnia mapping'!$A$5:$E$142,3,FALSE))</f>
        <v>Live Index / Summaries</v>
      </c>
      <c r="J72" s="35" t="str">
        <f>IF(ISNA(VLOOKUP(LEFT($A72,3),'6. EMS-Omnia mapping'!$A$5:$A$142,5,FALSE)),"TBD",VLOOKUP(LEFT($A72,3),'6. EMS-Omnia mapping'!$A$5:$E$142,5,FALSE))</f>
        <v>Process Risk Assessment [Assess Risk] / Business Process Library</v>
      </c>
      <c r="K72" s="108" t="s">
        <v>141</v>
      </c>
      <c r="L72" s="7" t="s">
        <v>82</v>
      </c>
    </row>
    <row r="73" spans="1:12" ht="30.6">
      <c r="A73" s="68" t="s">
        <v>226</v>
      </c>
      <c r="B73" s="69" t="s">
        <v>225</v>
      </c>
      <c r="C73" s="69" t="s">
        <v>92</v>
      </c>
      <c r="D73" s="69" t="s">
        <v>79</v>
      </c>
      <c r="E73" s="68" t="s">
        <v>80</v>
      </c>
      <c r="F73" s="69" t="s">
        <v>227</v>
      </c>
      <c r="G73" s="9" t="str">
        <f>IF(ISNA(VLOOKUP(LEFT(A73,3),'6. EMS-Omnia mapping'!$A$5:$G$142,7,FALSE)),"TBD",VLOOKUP(LEFT(A73,3),'6. EMS-Omnia mapping'!$A$5:$G$142,7,FALSE))</f>
        <v>Yes - other; Yes - Narratives; Yes - Entity Level controls; No - internal controls; TBD - Process Flow</v>
      </c>
      <c r="H73" s="35" t="s">
        <v>82</v>
      </c>
      <c r="I73" s="35" t="str">
        <f>IF(ISNA(VLOOKUP(LEFT($A73,3),'6. EMS-Omnia mapping'!$A$5:$A$142,3,FALSE)),"TBD",VLOOKUP(LEFT($A73,3),'6. EMS-Omnia mapping'!$A$5:$E$142,3,FALSE))</f>
        <v>Live Index / Summaries</v>
      </c>
      <c r="J73" s="35" t="str">
        <f>IF(ISNA(VLOOKUP(LEFT($A73,3),'6. EMS-Omnia mapping'!$A$5:$A$142,5,FALSE)),"TBD",VLOOKUP(LEFT($A73,3),'6. EMS-Omnia mapping'!$A$5:$E$142,5,FALSE))</f>
        <v>Process Risk Assessment [Assess Risk] / Business Process Library</v>
      </c>
      <c r="K73" s="108" t="s">
        <v>83</v>
      </c>
      <c r="L73" s="7" t="s">
        <v>82</v>
      </c>
    </row>
    <row r="74" spans="1:12" ht="30.6">
      <c r="A74" s="68" t="s">
        <v>228</v>
      </c>
      <c r="B74" s="69" t="s">
        <v>225</v>
      </c>
      <c r="C74" s="69" t="s">
        <v>92</v>
      </c>
      <c r="D74" s="69" t="s">
        <v>79</v>
      </c>
      <c r="E74" s="68" t="s">
        <v>80</v>
      </c>
      <c r="F74" s="69" t="s">
        <v>229</v>
      </c>
      <c r="G74" s="9" t="str">
        <f>IF(ISNA(VLOOKUP(LEFT(A74,3),'6. EMS-Omnia mapping'!$A$5:$G$142,7,FALSE)),"TBD",VLOOKUP(LEFT(A74,3),'6. EMS-Omnia mapping'!$A$5:$G$142,7,FALSE))</f>
        <v>Yes - other; Yes - Narratives; Yes - Entity Level controls; No - internal controls; TBD - Process Flow</v>
      </c>
      <c r="H74" s="35" t="s">
        <v>82</v>
      </c>
      <c r="I74" s="35" t="str">
        <f>IF(ISNA(VLOOKUP(LEFT($A74,3),'6. EMS-Omnia mapping'!$A$5:$A$142,3,FALSE)),"TBD",VLOOKUP(LEFT($A74,3),'6. EMS-Omnia mapping'!$A$5:$E$142,3,FALSE))</f>
        <v>Live Index / Summaries</v>
      </c>
      <c r="J74" s="35" t="str">
        <f>IF(ISNA(VLOOKUP(LEFT($A74,3),'6. EMS-Omnia mapping'!$A$5:$A$142,5,FALSE)),"TBD",VLOOKUP(LEFT($A74,3),'6. EMS-Omnia mapping'!$A$5:$E$142,5,FALSE))</f>
        <v>Process Risk Assessment [Assess Risk] / Business Process Library</v>
      </c>
      <c r="K74" s="108" t="s">
        <v>83</v>
      </c>
      <c r="L74" s="7" t="s">
        <v>82</v>
      </c>
    </row>
    <row r="75" spans="1:12" ht="30.6">
      <c r="A75" s="68" t="s">
        <v>230</v>
      </c>
      <c r="B75" s="69" t="s">
        <v>225</v>
      </c>
      <c r="C75" s="69" t="s">
        <v>92</v>
      </c>
      <c r="D75" s="69" t="s">
        <v>79</v>
      </c>
      <c r="E75" s="68" t="s">
        <v>80</v>
      </c>
      <c r="F75" s="69" t="s">
        <v>231</v>
      </c>
      <c r="G75" s="9" t="str">
        <f>IF(ISNA(VLOOKUP(LEFT(A75,3),'6. EMS-Omnia mapping'!$A$5:$G$142,7,FALSE)),"TBD",VLOOKUP(LEFT(A75,3),'6. EMS-Omnia mapping'!$A$5:$G$142,7,FALSE))</f>
        <v>Yes - other; Yes - Narratives; Yes - Entity Level controls; No - internal controls; TBD - Process Flow</v>
      </c>
      <c r="H75" s="35" t="s">
        <v>82</v>
      </c>
      <c r="I75" s="35" t="str">
        <f>IF(ISNA(VLOOKUP(LEFT($A75,3),'6. EMS-Omnia mapping'!$A$5:$A$142,3,FALSE)),"TBD",VLOOKUP(LEFT($A75,3),'6. EMS-Omnia mapping'!$A$5:$E$142,3,FALSE))</f>
        <v>Live Index / Summaries</v>
      </c>
      <c r="J75" s="35" t="str">
        <f>IF(ISNA(VLOOKUP(LEFT($A75,3),'6. EMS-Omnia mapping'!$A$5:$A$142,5,FALSE)),"TBD",VLOOKUP(LEFT($A75,3),'6. EMS-Omnia mapping'!$A$5:$E$142,5,FALSE))</f>
        <v>Process Risk Assessment [Assess Risk] / Business Process Library</v>
      </c>
      <c r="K75" s="108" t="s">
        <v>83</v>
      </c>
      <c r="L75" s="7" t="s">
        <v>82</v>
      </c>
    </row>
    <row r="76" spans="1:12" ht="30.6">
      <c r="A76" s="68" t="s">
        <v>232</v>
      </c>
      <c r="B76" s="69" t="s">
        <v>225</v>
      </c>
      <c r="C76" s="69" t="s">
        <v>92</v>
      </c>
      <c r="D76" s="69" t="s">
        <v>79</v>
      </c>
      <c r="E76" s="68" t="s">
        <v>80</v>
      </c>
      <c r="F76" s="69" t="s">
        <v>233</v>
      </c>
      <c r="G76" s="9" t="str">
        <f>IF(ISNA(VLOOKUP(LEFT(A76,3),'6. EMS-Omnia mapping'!$A$5:$G$142,7,FALSE)),"TBD",VLOOKUP(LEFT(A76,3),'6. EMS-Omnia mapping'!$A$5:$G$142,7,FALSE))</f>
        <v>Yes - other; Yes - Narratives; Yes - Entity Level controls; No - internal controls; TBD - Process Flow</v>
      </c>
      <c r="H76" s="35" t="s">
        <v>82</v>
      </c>
      <c r="I76" s="35" t="str">
        <f>IF(ISNA(VLOOKUP(LEFT($A76,3),'6. EMS-Omnia mapping'!$A$5:$A$142,3,FALSE)),"TBD",VLOOKUP(LEFT($A76,3),'6. EMS-Omnia mapping'!$A$5:$E$142,3,FALSE))</f>
        <v>Live Index / Summaries</v>
      </c>
      <c r="J76" s="35" t="str">
        <f>IF(ISNA(VLOOKUP(LEFT($A76,3),'6. EMS-Omnia mapping'!$A$5:$A$142,5,FALSE)),"TBD",VLOOKUP(LEFT($A76,3),'6. EMS-Omnia mapping'!$A$5:$E$142,5,FALSE))</f>
        <v>Process Risk Assessment [Assess Risk] / Business Process Library</v>
      </c>
      <c r="K76" s="108" t="s">
        <v>83</v>
      </c>
      <c r="L76" s="7" t="s">
        <v>82</v>
      </c>
    </row>
    <row r="77" spans="1:12" ht="30.6">
      <c r="A77" s="68" t="s">
        <v>234</v>
      </c>
      <c r="B77" s="69" t="s">
        <v>225</v>
      </c>
      <c r="C77" s="69" t="s">
        <v>92</v>
      </c>
      <c r="D77" s="69" t="s">
        <v>79</v>
      </c>
      <c r="E77" s="68" t="s">
        <v>80</v>
      </c>
      <c r="F77" s="69" t="s">
        <v>235</v>
      </c>
      <c r="G77" s="9" t="str">
        <f>IF(ISNA(VLOOKUP(LEFT(A77,3),'6. EMS-Omnia mapping'!$A$5:$G$142,7,FALSE)),"TBD",VLOOKUP(LEFT(A77,3),'6. EMS-Omnia mapping'!$A$5:$G$142,7,FALSE))</f>
        <v>Yes - other; Yes - Narratives; Yes - Entity Level controls; No - internal controls; TBD - Process Flow</v>
      </c>
      <c r="H77" s="35" t="s">
        <v>82</v>
      </c>
      <c r="I77" s="35" t="str">
        <f>IF(ISNA(VLOOKUP(LEFT($A77,3),'6. EMS-Omnia mapping'!$A$5:$A$142,3,FALSE)),"TBD",VLOOKUP(LEFT($A77,3),'6. EMS-Omnia mapping'!$A$5:$E$142,3,FALSE))</f>
        <v>Live Index / Summaries</v>
      </c>
      <c r="J77" s="35" t="str">
        <f>IF(ISNA(VLOOKUP(LEFT($A77,3),'6. EMS-Omnia mapping'!$A$5:$A$142,5,FALSE)),"TBD",VLOOKUP(LEFT($A77,3),'6. EMS-Omnia mapping'!$A$5:$E$142,5,FALSE))</f>
        <v>Process Risk Assessment [Assess Risk] / Business Process Library</v>
      </c>
      <c r="K77" s="108" t="s">
        <v>83</v>
      </c>
      <c r="L77" s="7" t="s">
        <v>82</v>
      </c>
    </row>
    <row r="78" spans="1:12" ht="30.6">
      <c r="A78" s="68" t="s">
        <v>236</v>
      </c>
      <c r="B78" s="69" t="s">
        <v>225</v>
      </c>
      <c r="C78" s="69" t="s">
        <v>92</v>
      </c>
      <c r="D78" s="69" t="s">
        <v>79</v>
      </c>
      <c r="E78" s="68" t="s">
        <v>80</v>
      </c>
      <c r="F78" s="69" t="s">
        <v>237</v>
      </c>
      <c r="G78" s="9" t="str">
        <f>IF(ISNA(VLOOKUP(LEFT(A78,3),'6. EMS-Omnia mapping'!$A$5:$G$142,7,FALSE)),"TBD",VLOOKUP(LEFT(A78,3),'6. EMS-Omnia mapping'!$A$5:$G$142,7,FALSE))</f>
        <v>Yes - other; Yes - Narratives; Yes - Entity Level controls; No - internal controls; TBD - Process Flow</v>
      </c>
      <c r="H78" s="35" t="s">
        <v>82</v>
      </c>
      <c r="I78" s="35" t="str">
        <f>IF(ISNA(VLOOKUP(LEFT($A78,3),'6. EMS-Omnia mapping'!$A$5:$A$142,3,FALSE)),"TBD",VLOOKUP(LEFT($A78,3),'6. EMS-Omnia mapping'!$A$5:$E$142,3,FALSE))</f>
        <v>Live Index / Summaries</v>
      </c>
      <c r="J78" s="35" t="str">
        <f>IF(ISNA(VLOOKUP(LEFT($A78,3),'6. EMS-Omnia mapping'!$A$5:$A$142,5,FALSE)),"TBD",VLOOKUP(LEFT($A78,3),'6. EMS-Omnia mapping'!$A$5:$E$142,5,FALSE))</f>
        <v>Process Risk Assessment [Assess Risk] / Business Process Library</v>
      </c>
      <c r="K78" s="108" t="s">
        <v>83</v>
      </c>
      <c r="L78" s="7" t="s">
        <v>82</v>
      </c>
    </row>
    <row r="79" spans="1:12" ht="30.6">
      <c r="A79" s="68" t="s">
        <v>238</v>
      </c>
      <c r="B79" s="69" t="s">
        <v>239</v>
      </c>
      <c r="C79" s="69" t="s">
        <v>78</v>
      </c>
      <c r="D79" s="69" t="s">
        <v>79</v>
      </c>
      <c r="E79" s="68" t="s">
        <v>80</v>
      </c>
      <c r="F79" s="69" t="s">
        <v>81</v>
      </c>
      <c r="G79" s="9" t="str">
        <f>IF(ISNA(VLOOKUP(LEFT(A79,3),'6. EMS-Omnia mapping'!$A$5:$G$142,7,FALSE)),"TBD",VLOOKUP(LEFT(A79,3),'6. EMS-Omnia mapping'!$A$5:$G$142,7,FALSE))</f>
        <v>Yes - other; Yes - Narratives; Yes - Entity Level controls; No - internal controls; TBD - Process Flow</v>
      </c>
      <c r="H79" s="35" t="s">
        <v>86</v>
      </c>
      <c r="I79" s="35" t="str">
        <f>IF(ISNA(VLOOKUP(LEFT($A79,3),'6. EMS-Omnia mapping'!$A$5:$A$142,3,FALSE)),"TBD",VLOOKUP(LEFT($A79,3),'6. EMS-Omnia mapping'!$A$5:$E$142,3,FALSE))</f>
        <v>Live Index / Summaries</v>
      </c>
      <c r="J79" s="35" t="str">
        <f>IF(ISNA(VLOOKUP(LEFT($A79,3),'6. EMS-Omnia mapping'!$A$5:$A$142,5,FALSE)),"TBD",VLOOKUP(LEFT($A79,3),'6. EMS-Omnia mapping'!$A$5:$E$142,5,FALSE))</f>
        <v>Process Risk Assessment [Assess Risk] / Business Process Library</v>
      </c>
      <c r="K79" s="108" t="s">
        <v>141</v>
      </c>
      <c r="L79" s="7" t="s">
        <v>82</v>
      </c>
    </row>
    <row r="80" spans="1:12" ht="30.6">
      <c r="A80" s="68" t="s">
        <v>240</v>
      </c>
      <c r="B80" s="69" t="s">
        <v>239</v>
      </c>
      <c r="C80" s="69" t="s">
        <v>92</v>
      </c>
      <c r="D80" s="69" t="s">
        <v>79</v>
      </c>
      <c r="E80" s="68" t="s">
        <v>80</v>
      </c>
      <c r="F80" s="69" t="s">
        <v>241</v>
      </c>
      <c r="G80" s="9" t="str">
        <f>IF(ISNA(VLOOKUP(LEFT(A80,3),'6. EMS-Omnia mapping'!$A$5:$G$142,7,FALSE)),"TBD",VLOOKUP(LEFT(A80,3),'6. EMS-Omnia mapping'!$A$5:$G$142,7,FALSE))</f>
        <v>Yes - other; Yes - Narratives; Yes - Entity Level controls; No - internal controls; TBD - Process Flow</v>
      </c>
      <c r="H80" s="35" t="s">
        <v>82</v>
      </c>
      <c r="I80" s="35" t="str">
        <f>IF(ISNA(VLOOKUP(LEFT($A80,3),'6. EMS-Omnia mapping'!$A$5:$A$142,3,FALSE)),"TBD",VLOOKUP(LEFT($A80,3),'6. EMS-Omnia mapping'!$A$5:$E$142,3,FALSE))</f>
        <v>Live Index / Summaries</v>
      </c>
      <c r="J80" s="35" t="str">
        <f>IF(ISNA(VLOOKUP(LEFT($A80,3),'6. EMS-Omnia mapping'!$A$5:$A$142,5,FALSE)),"TBD",VLOOKUP(LEFT($A80,3),'6. EMS-Omnia mapping'!$A$5:$E$142,5,FALSE))</f>
        <v>Process Risk Assessment [Assess Risk] / Business Process Library</v>
      </c>
      <c r="K80" s="108" t="s">
        <v>83</v>
      </c>
      <c r="L80" s="7" t="s">
        <v>82</v>
      </c>
    </row>
    <row r="81" spans="1:12" ht="30.6">
      <c r="A81" s="68" t="s">
        <v>242</v>
      </c>
      <c r="B81" s="69" t="s">
        <v>239</v>
      </c>
      <c r="C81" s="69" t="s">
        <v>92</v>
      </c>
      <c r="D81" s="69" t="s">
        <v>79</v>
      </c>
      <c r="E81" s="68" t="s">
        <v>80</v>
      </c>
      <c r="F81" s="69" t="s">
        <v>243</v>
      </c>
      <c r="G81" s="9" t="str">
        <f>IF(ISNA(VLOOKUP(LEFT(A81,3),'6. EMS-Omnia mapping'!$A$5:$G$142,7,FALSE)),"TBD",VLOOKUP(LEFT(A81,3),'6. EMS-Omnia mapping'!$A$5:$G$142,7,FALSE))</f>
        <v>Yes - other; Yes - Narratives; Yes - Entity Level controls; No - internal controls; TBD - Process Flow</v>
      </c>
      <c r="H81" s="35" t="s">
        <v>82</v>
      </c>
      <c r="I81" s="35" t="str">
        <f>IF(ISNA(VLOOKUP(LEFT($A81,3),'6. EMS-Omnia mapping'!$A$5:$A$142,3,FALSE)),"TBD",VLOOKUP(LEFT($A81,3),'6. EMS-Omnia mapping'!$A$5:$E$142,3,FALSE))</f>
        <v>Live Index / Summaries</v>
      </c>
      <c r="J81" s="35" t="str">
        <f>IF(ISNA(VLOOKUP(LEFT($A81,3),'6. EMS-Omnia mapping'!$A$5:$A$142,5,FALSE)),"TBD",VLOOKUP(LEFT($A81,3),'6. EMS-Omnia mapping'!$A$5:$E$142,5,FALSE))</f>
        <v>Process Risk Assessment [Assess Risk] / Business Process Library</v>
      </c>
      <c r="K81" s="108" t="s">
        <v>83</v>
      </c>
      <c r="L81" s="7" t="s">
        <v>82</v>
      </c>
    </row>
    <row r="82" spans="1:12" ht="30.6">
      <c r="A82" s="68" t="s">
        <v>244</v>
      </c>
      <c r="B82" s="69" t="s">
        <v>239</v>
      </c>
      <c r="C82" s="69" t="s">
        <v>92</v>
      </c>
      <c r="D82" s="69" t="s">
        <v>79</v>
      </c>
      <c r="E82" s="68" t="s">
        <v>80</v>
      </c>
      <c r="F82" s="69" t="s">
        <v>245</v>
      </c>
      <c r="G82" s="9" t="str">
        <f>IF(ISNA(VLOOKUP(LEFT(A82,3),'6. EMS-Omnia mapping'!$A$5:$G$142,7,FALSE)),"TBD",VLOOKUP(LEFT(A82,3),'6. EMS-Omnia mapping'!$A$5:$G$142,7,FALSE))</f>
        <v>Yes - other; Yes - Narratives; Yes - Entity Level controls; No - internal controls; TBD - Process Flow</v>
      </c>
      <c r="H82" s="35" t="s">
        <v>82</v>
      </c>
      <c r="I82" s="35" t="str">
        <f>IF(ISNA(VLOOKUP(LEFT($A82,3),'6. EMS-Omnia mapping'!$A$5:$A$142,3,FALSE)),"TBD",VLOOKUP(LEFT($A82,3),'6. EMS-Omnia mapping'!$A$5:$E$142,3,FALSE))</f>
        <v>Live Index / Summaries</v>
      </c>
      <c r="J82" s="35" t="str">
        <f>IF(ISNA(VLOOKUP(LEFT($A82,3),'6. EMS-Omnia mapping'!$A$5:$A$142,5,FALSE)),"TBD",VLOOKUP(LEFT($A82,3),'6. EMS-Omnia mapping'!$A$5:$E$142,5,FALSE))</f>
        <v>Process Risk Assessment [Assess Risk] / Business Process Library</v>
      </c>
      <c r="K82" s="108" t="s">
        <v>83</v>
      </c>
      <c r="L82" s="7" t="s">
        <v>82</v>
      </c>
    </row>
    <row r="83" spans="1:12" ht="30.6">
      <c r="A83" s="68" t="s">
        <v>246</v>
      </c>
      <c r="B83" s="69" t="s">
        <v>239</v>
      </c>
      <c r="C83" s="69" t="s">
        <v>92</v>
      </c>
      <c r="D83" s="69" t="s">
        <v>79</v>
      </c>
      <c r="E83" s="68" t="s">
        <v>80</v>
      </c>
      <c r="F83" s="69" t="s">
        <v>247</v>
      </c>
      <c r="G83" s="9" t="str">
        <f>IF(ISNA(VLOOKUP(LEFT(A83,3),'6. EMS-Omnia mapping'!$A$5:$G$142,7,FALSE)),"TBD",VLOOKUP(LEFT(A83,3),'6. EMS-Omnia mapping'!$A$5:$G$142,7,FALSE))</f>
        <v>Yes - other; Yes - Narratives; Yes - Entity Level controls; No - internal controls; TBD - Process Flow</v>
      </c>
      <c r="H83" s="35" t="s">
        <v>82</v>
      </c>
      <c r="I83" s="35" t="str">
        <f>IF(ISNA(VLOOKUP(LEFT($A83,3),'6. EMS-Omnia mapping'!$A$5:$A$142,3,FALSE)),"TBD",VLOOKUP(LEFT($A83,3),'6. EMS-Omnia mapping'!$A$5:$E$142,3,FALSE))</f>
        <v>Live Index / Summaries</v>
      </c>
      <c r="J83" s="35" t="str">
        <f>IF(ISNA(VLOOKUP(LEFT($A83,3),'6. EMS-Omnia mapping'!$A$5:$A$142,5,FALSE)),"TBD",VLOOKUP(LEFT($A83,3),'6. EMS-Omnia mapping'!$A$5:$E$142,5,FALSE))</f>
        <v>Process Risk Assessment [Assess Risk] / Business Process Library</v>
      </c>
      <c r="K83" s="108" t="s">
        <v>83</v>
      </c>
      <c r="L83" s="7" t="s">
        <v>82</v>
      </c>
    </row>
    <row r="84" spans="1:12" ht="30.6">
      <c r="A84" s="68" t="s">
        <v>248</v>
      </c>
      <c r="B84" s="69" t="s">
        <v>239</v>
      </c>
      <c r="C84" s="69" t="s">
        <v>92</v>
      </c>
      <c r="D84" s="69" t="s">
        <v>79</v>
      </c>
      <c r="E84" s="68" t="s">
        <v>80</v>
      </c>
      <c r="F84" s="69" t="s">
        <v>249</v>
      </c>
      <c r="G84" s="9" t="str">
        <f>IF(ISNA(VLOOKUP(LEFT(A84,3),'6. EMS-Omnia mapping'!$A$5:$G$142,7,FALSE)),"TBD",VLOOKUP(LEFT(A84,3),'6. EMS-Omnia mapping'!$A$5:$G$142,7,FALSE))</f>
        <v>Yes - other; Yes - Narratives; Yes - Entity Level controls; No - internal controls; TBD - Process Flow</v>
      </c>
      <c r="H84" s="35" t="s">
        <v>82</v>
      </c>
      <c r="I84" s="35" t="str">
        <f>IF(ISNA(VLOOKUP(LEFT($A84,3),'6. EMS-Omnia mapping'!$A$5:$A$142,3,FALSE)),"TBD",VLOOKUP(LEFT($A84,3),'6. EMS-Omnia mapping'!$A$5:$E$142,3,FALSE))</f>
        <v>Live Index / Summaries</v>
      </c>
      <c r="J84" s="35" t="str">
        <f>IF(ISNA(VLOOKUP(LEFT($A84,3),'6. EMS-Omnia mapping'!$A$5:$A$142,5,FALSE)),"TBD",VLOOKUP(LEFT($A84,3),'6. EMS-Omnia mapping'!$A$5:$E$142,5,FALSE))</f>
        <v>Process Risk Assessment [Assess Risk] / Business Process Library</v>
      </c>
      <c r="K84" s="108" t="s">
        <v>83</v>
      </c>
      <c r="L84" s="7" t="s">
        <v>82</v>
      </c>
    </row>
    <row r="85" spans="1:12" ht="30.6">
      <c r="A85" s="68" t="s">
        <v>250</v>
      </c>
      <c r="B85" s="69" t="s">
        <v>239</v>
      </c>
      <c r="C85" s="69" t="s">
        <v>98</v>
      </c>
      <c r="D85" s="69" t="s">
        <v>79</v>
      </c>
      <c r="E85" s="68" t="s">
        <v>80</v>
      </c>
      <c r="F85" s="69" t="s">
        <v>81</v>
      </c>
      <c r="G85" s="9" t="str">
        <f>IF(ISNA(VLOOKUP(LEFT(A85,3),'6. EMS-Omnia mapping'!$A$5:$G$142,7,FALSE)),"TBD",VLOOKUP(LEFT(A85,3),'6. EMS-Omnia mapping'!$A$5:$G$142,7,FALSE))</f>
        <v>Yes - other; Yes - Narratives; Yes - Entity Level controls; No - internal controls; TBD - Process Flow</v>
      </c>
      <c r="H85" s="35" t="s">
        <v>86</v>
      </c>
      <c r="I85" s="35" t="str">
        <f>IF(ISNA(VLOOKUP(LEFT($A85,3),'6. EMS-Omnia mapping'!$A$5:$A$142,3,FALSE)),"TBD",VLOOKUP(LEFT($A85,3),'6. EMS-Omnia mapping'!$A$5:$E$142,3,FALSE))</f>
        <v>Live Index / Summaries</v>
      </c>
      <c r="J85" s="35" t="str">
        <f>IF(ISNA(VLOOKUP(LEFT($A85,3),'6. EMS-Omnia mapping'!$A$5:$A$142,5,FALSE)),"TBD",VLOOKUP(LEFT($A85,3),'6. EMS-Omnia mapping'!$A$5:$E$142,5,FALSE))</f>
        <v>Process Risk Assessment [Assess Risk] / Business Process Library</v>
      </c>
      <c r="K85" s="108" t="s">
        <v>141</v>
      </c>
      <c r="L85" s="7" t="s">
        <v>82</v>
      </c>
    </row>
    <row r="86" spans="1:12" ht="30.6">
      <c r="A86" s="68" t="s">
        <v>251</v>
      </c>
      <c r="B86" s="69" t="s">
        <v>252</v>
      </c>
      <c r="C86" s="69" t="s">
        <v>92</v>
      </c>
      <c r="D86" s="69" t="s">
        <v>79</v>
      </c>
      <c r="E86" s="68" t="s">
        <v>80</v>
      </c>
      <c r="F86" s="69" t="s">
        <v>81</v>
      </c>
      <c r="G86" s="9" t="str">
        <f>IF(ISNA(VLOOKUP(LEFT(A86,3),'6. EMS-Omnia mapping'!$A$5:$G$142,7,FALSE)),"TBD",VLOOKUP(LEFT(A86,3),'6. EMS-Omnia mapping'!$A$5:$G$142,7,FALSE))</f>
        <v>Yes - other; Yes - Narratives; Yes - Entity Level controls; No - internal controls; TBD - Process Flow</v>
      </c>
      <c r="H86" s="35" t="s">
        <v>82</v>
      </c>
      <c r="I86" s="35" t="str">
        <f>IF(ISNA(VLOOKUP(LEFT($A86,3),'6. EMS-Omnia mapping'!$A$5:$A$142,3,FALSE)),"TBD",VLOOKUP(LEFT($A86,3),'6. EMS-Omnia mapping'!$A$5:$E$142,3,FALSE))</f>
        <v>Live Index / Summaries</v>
      </c>
      <c r="J86" s="35" t="str">
        <f>IF(ISNA(VLOOKUP(LEFT($A86,3),'6. EMS-Omnia mapping'!$A$5:$A$142,5,FALSE)),"TBD",VLOOKUP(LEFT($A86,3),'6. EMS-Omnia mapping'!$A$5:$E$142,5,FALSE))</f>
        <v>Process Risk Assessment [Assess Risk] / Business Process Library</v>
      </c>
      <c r="K86" s="108" t="s">
        <v>83</v>
      </c>
      <c r="L86" s="7" t="s">
        <v>82</v>
      </c>
    </row>
    <row r="87" spans="1:12" ht="30.6">
      <c r="A87" s="68" t="s">
        <v>253</v>
      </c>
      <c r="B87" s="69" t="s">
        <v>252</v>
      </c>
      <c r="C87" s="69" t="s">
        <v>92</v>
      </c>
      <c r="D87" s="69" t="s">
        <v>79</v>
      </c>
      <c r="E87" s="68" t="s">
        <v>80</v>
      </c>
      <c r="F87" s="69" t="s">
        <v>81</v>
      </c>
      <c r="G87" s="9" t="str">
        <f>IF(ISNA(VLOOKUP(LEFT(A87,3),'6. EMS-Omnia mapping'!$A$5:$G$142,7,FALSE)),"TBD",VLOOKUP(LEFT(A87,3),'6. EMS-Omnia mapping'!$A$5:$G$142,7,FALSE))</f>
        <v>Yes - other; Yes - Narratives; Yes - Entity Level controls; No - internal controls; TBD - Process Flow</v>
      </c>
      <c r="H87" s="35" t="s">
        <v>82</v>
      </c>
      <c r="I87" s="35" t="str">
        <f>IF(ISNA(VLOOKUP(LEFT($A87,3),'6. EMS-Omnia mapping'!$A$5:$A$142,3,FALSE)),"TBD",VLOOKUP(LEFT($A87,3),'6. EMS-Omnia mapping'!$A$5:$E$142,3,FALSE))</f>
        <v>Live Index / Summaries</v>
      </c>
      <c r="J87" s="35" t="str">
        <f>IF(ISNA(VLOOKUP(LEFT($A87,3),'6. EMS-Omnia mapping'!$A$5:$A$142,5,FALSE)),"TBD",VLOOKUP(LEFT($A87,3),'6. EMS-Omnia mapping'!$A$5:$E$142,5,FALSE))</f>
        <v>Process Risk Assessment [Assess Risk] / Business Process Library</v>
      </c>
      <c r="K87" s="108" t="s">
        <v>83</v>
      </c>
      <c r="L87" s="7" t="s">
        <v>82</v>
      </c>
    </row>
    <row r="88" spans="1:12" ht="30.6">
      <c r="A88" s="68" t="s">
        <v>254</v>
      </c>
      <c r="B88" s="69" t="s">
        <v>255</v>
      </c>
      <c r="C88" s="69" t="s">
        <v>92</v>
      </c>
      <c r="D88" s="69" t="s">
        <v>79</v>
      </c>
      <c r="E88" s="68" t="s">
        <v>80</v>
      </c>
      <c r="F88" s="69" t="s">
        <v>256</v>
      </c>
      <c r="G88" s="9" t="str">
        <f>IF(ISNA(VLOOKUP(LEFT(A88,3),'6. EMS-Omnia mapping'!$A$5:$G$142,7,FALSE)),"TBD",VLOOKUP(LEFT(A88,3),'6. EMS-Omnia mapping'!$A$5:$G$142,7,FALSE))</f>
        <v>Yes - other; Yes - Narratives; Yes - Entity Level controls; No - internal controls; TBD - Process Flow</v>
      </c>
      <c r="H88" s="35" t="s">
        <v>82</v>
      </c>
      <c r="I88" s="35" t="str">
        <f>IF(ISNA(VLOOKUP(LEFT($A88,3),'6. EMS-Omnia mapping'!$A$5:$A$142,3,FALSE)),"TBD",VLOOKUP(LEFT($A88,3),'6. EMS-Omnia mapping'!$A$5:$E$142,3,FALSE))</f>
        <v>Live Index / Summaries</v>
      </c>
      <c r="J88" s="35" t="str">
        <f>IF(ISNA(VLOOKUP(LEFT($A88,3),'6. EMS-Omnia mapping'!$A$5:$A$142,5,FALSE)),"TBD",VLOOKUP(LEFT($A88,3),'6. EMS-Omnia mapping'!$A$5:$E$142,5,FALSE))</f>
        <v>Process Risk Assessment [Assess Risk] / Business Process Library</v>
      </c>
      <c r="K88" s="108" t="s">
        <v>83</v>
      </c>
      <c r="L88" s="7" t="s">
        <v>82</v>
      </c>
    </row>
    <row r="89" spans="1:12" ht="30.6">
      <c r="A89" s="68" t="s">
        <v>257</v>
      </c>
      <c r="B89" s="69" t="s">
        <v>255</v>
      </c>
      <c r="C89" s="69" t="s">
        <v>98</v>
      </c>
      <c r="D89" s="69" t="s">
        <v>79</v>
      </c>
      <c r="E89" s="68" t="s">
        <v>258</v>
      </c>
      <c r="F89" s="69" t="s">
        <v>259</v>
      </c>
      <c r="G89" s="9" t="str">
        <f>IF(ISNA(VLOOKUP(LEFT(A89,3),'6. EMS-Omnia mapping'!$A$5:$G$142,7,FALSE)),"TBD",VLOOKUP(LEFT(A89,3),'6. EMS-Omnia mapping'!$A$5:$G$142,7,FALSE))</f>
        <v>Yes - other; Yes - Narratives; Yes - Entity Level controls; No - internal controls; TBD - Process Flow</v>
      </c>
      <c r="H89" s="35" t="s">
        <v>86</v>
      </c>
      <c r="I89" s="35" t="str">
        <f>IF(ISNA(VLOOKUP(LEFT($A89,3),'6. EMS-Omnia mapping'!$A$5:$A$142,3,FALSE)),"TBD",VLOOKUP(LEFT($A89,3),'6. EMS-Omnia mapping'!$A$5:$E$142,3,FALSE))</f>
        <v>Live Index / Summaries</v>
      </c>
      <c r="J89" s="35" t="str">
        <f>IF(ISNA(VLOOKUP(LEFT($A89,3),'6. EMS-Omnia mapping'!$A$5:$A$142,5,FALSE)),"TBD",VLOOKUP(LEFT($A89,3),'6. EMS-Omnia mapping'!$A$5:$E$142,5,FALSE))</f>
        <v>Process Risk Assessment [Assess Risk] / Business Process Library</v>
      </c>
      <c r="K89" s="108" t="s">
        <v>141</v>
      </c>
      <c r="L89" s="7" t="s">
        <v>82</v>
      </c>
    </row>
    <row r="90" spans="1:12" ht="30.6">
      <c r="A90" s="68" t="s">
        <v>260</v>
      </c>
      <c r="B90" s="69" t="s">
        <v>255</v>
      </c>
      <c r="C90" s="69" t="s">
        <v>78</v>
      </c>
      <c r="D90" s="69" t="s">
        <v>79</v>
      </c>
      <c r="E90" s="68" t="s">
        <v>80</v>
      </c>
      <c r="F90" s="69" t="s">
        <v>261</v>
      </c>
      <c r="G90" s="9" t="str">
        <f>IF(ISNA(VLOOKUP(LEFT(A90,3),'6. EMS-Omnia mapping'!$A$5:$G$142,7,FALSE)),"TBD",VLOOKUP(LEFT(A90,3),'6. EMS-Omnia mapping'!$A$5:$G$142,7,FALSE))</f>
        <v>Yes - other; Yes - Narratives; Yes - Entity Level controls; No - internal controls; TBD - Process Flow</v>
      </c>
      <c r="H90" s="35" t="s">
        <v>86</v>
      </c>
      <c r="I90" s="35" t="str">
        <f>IF(ISNA(VLOOKUP(LEFT($A90,3),'6. EMS-Omnia mapping'!$A$5:$A$142,3,FALSE)),"TBD",VLOOKUP(LEFT($A90,3),'6. EMS-Omnia mapping'!$A$5:$E$142,3,FALSE))</f>
        <v>Live Index / Summaries</v>
      </c>
      <c r="J90" s="35" t="str">
        <f>IF(ISNA(VLOOKUP(LEFT($A90,3),'6. EMS-Omnia mapping'!$A$5:$A$142,5,FALSE)),"TBD",VLOOKUP(LEFT($A90,3),'6. EMS-Omnia mapping'!$A$5:$E$142,5,FALSE))</f>
        <v>Process Risk Assessment [Assess Risk] / Business Process Library</v>
      </c>
      <c r="K90" s="108" t="s">
        <v>141</v>
      </c>
      <c r="L90" s="7" t="s">
        <v>82</v>
      </c>
    </row>
    <row r="91" spans="1:12" ht="30.6">
      <c r="A91" s="68" t="s">
        <v>262</v>
      </c>
      <c r="B91" s="69" t="s">
        <v>255</v>
      </c>
      <c r="C91" s="69" t="s">
        <v>78</v>
      </c>
      <c r="D91" s="69" t="s">
        <v>79</v>
      </c>
      <c r="E91" s="68" t="s">
        <v>80</v>
      </c>
      <c r="F91" s="69" t="s">
        <v>263</v>
      </c>
      <c r="G91" s="9" t="str">
        <f>IF(ISNA(VLOOKUP(LEFT(A91,3),'6. EMS-Omnia mapping'!$A$5:$G$142,7,FALSE)),"TBD",VLOOKUP(LEFT(A91,3),'6. EMS-Omnia mapping'!$A$5:$G$142,7,FALSE))</f>
        <v>Yes - other; Yes - Narratives; Yes - Entity Level controls; No - internal controls; TBD - Process Flow</v>
      </c>
      <c r="H91" s="35" t="s">
        <v>86</v>
      </c>
      <c r="I91" s="35" t="str">
        <f>IF(ISNA(VLOOKUP(LEFT($A91,3),'6. EMS-Omnia mapping'!$A$5:$A$142,3,FALSE)),"TBD",VLOOKUP(LEFT($A91,3),'6. EMS-Omnia mapping'!$A$5:$E$142,3,FALSE))</f>
        <v>Live Index / Summaries</v>
      </c>
      <c r="J91" s="35" t="str">
        <f>IF(ISNA(VLOOKUP(LEFT($A91,3),'6. EMS-Omnia mapping'!$A$5:$A$142,5,FALSE)),"TBD",VLOOKUP(LEFT($A91,3),'6. EMS-Omnia mapping'!$A$5:$E$142,5,FALSE))</f>
        <v>Process Risk Assessment [Assess Risk] / Business Process Library</v>
      </c>
      <c r="K91" s="108" t="s">
        <v>141</v>
      </c>
      <c r="L91" s="7" t="s">
        <v>82</v>
      </c>
    </row>
    <row r="92" spans="1:12" ht="30.6">
      <c r="A92" s="68" t="s">
        <v>264</v>
      </c>
      <c r="B92" s="69" t="s">
        <v>255</v>
      </c>
      <c r="C92" s="69" t="s">
        <v>92</v>
      </c>
      <c r="D92" s="69" t="s">
        <v>79</v>
      </c>
      <c r="E92" s="68" t="s">
        <v>80</v>
      </c>
      <c r="F92" s="69" t="s">
        <v>81</v>
      </c>
      <c r="G92" s="9" t="str">
        <f>IF(ISNA(VLOOKUP(LEFT(A92,3),'6. EMS-Omnia mapping'!$A$5:$G$142,7,FALSE)),"TBD",VLOOKUP(LEFT(A92,3),'6. EMS-Omnia mapping'!$A$5:$G$142,7,FALSE))</f>
        <v>Yes - other; Yes - Narratives; Yes - Entity Level controls; No - internal controls; TBD - Process Flow</v>
      </c>
      <c r="H92" s="35" t="s">
        <v>82</v>
      </c>
      <c r="I92" s="35" t="str">
        <f>IF(ISNA(VLOOKUP(LEFT($A92,3),'6. EMS-Omnia mapping'!$A$5:$A$142,3,FALSE)),"TBD",VLOOKUP(LEFT($A92,3),'6. EMS-Omnia mapping'!$A$5:$E$142,3,FALSE))</f>
        <v>Live Index / Summaries</v>
      </c>
      <c r="J92" s="35" t="str">
        <f>IF(ISNA(VLOOKUP(LEFT($A92,3),'6. EMS-Omnia mapping'!$A$5:$A$142,5,FALSE)),"TBD",VLOOKUP(LEFT($A92,3),'6. EMS-Omnia mapping'!$A$5:$E$142,5,FALSE))</f>
        <v>Process Risk Assessment [Assess Risk] / Business Process Library</v>
      </c>
      <c r="K92" s="108" t="s">
        <v>83</v>
      </c>
      <c r="L92" s="7" t="s">
        <v>82</v>
      </c>
    </row>
    <row r="93" spans="1:12" ht="30.6">
      <c r="A93" s="68" t="s">
        <v>265</v>
      </c>
      <c r="B93" s="69" t="s">
        <v>255</v>
      </c>
      <c r="C93" s="69" t="s">
        <v>92</v>
      </c>
      <c r="D93" s="69" t="s">
        <v>79</v>
      </c>
      <c r="E93" s="68" t="s">
        <v>80</v>
      </c>
      <c r="F93" s="69" t="s">
        <v>266</v>
      </c>
      <c r="G93" s="9" t="str">
        <f>IF(ISNA(VLOOKUP(LEFT(A93,3),'6. EMS-Omnia mapping'!$A$5:$G$142,7,FALSE)),"TBD",VLOOKUP(LEFT(A93,3),'6. EMS-Omnia mapping'!$A$5:$G$142,7,FALSE))</f>
        <v>Yes - other; Yes - Narratives; Yes - Entity Level controls; No - internal controls; TBD - Process Flow</v>
      </c>
      <c r="H93" s="35" t="s">
        <v>82</v>
      </c>
      <c r="I93" s="35" t="str">
        <f>IF(ISNA(VLOOKUP(LEFT($A93,3),'6. EMS-Omnia mapping'!$A$5:$A$142,3,FALSE)),"TBD",VLOOKUP(LEFT($A93,3),'6. EMS-Omnia mapping'!$A$5:$E$142,3,FALSE))</f>
        <v>Live Index / Summaries</v>
      </c>
      <c r="J93" s="35" t="str">
        <f>IF(ISNA(VLOOKUP(LEFT($A93,3),'6. EMS-Omnia mapping'!$A$5:$A$142,5,FALSE)),"TBD",VLOOKUP(LEFT($A93,3),'6. EMS-Omnia mapping'!$A$5:$E$142,5,FALSE))</f>
        <v>Process Risk Assessment [Assess Risk] / Business Process Library</v>
      </c>
      <c r="K93" s="108" t="s">
        <v>83</v>
      </c>
      <c r="L93" s="7" t="s">
        <v>82</v>
      </c>
    </row>
    <row r="94" spans="1:12" ht="30.6">
      <c r="A94" s="68" t="s">
        <v>267</v>
      </c>
      <c r="B94" s="69" t="s">
        <v>255</v>
      </c>
      <c r="C94" s="69" t="s">
        <v>92</v>
      </c>
      <c r="D94" s="69" t="s">
        <v>79</v>
      </c>
      <c r="E94" s="68" t="s">
        <v>80</v>
      </c>
      <c r="F94" s="69" t="s">
        <v>268</v>
      </c>
      <c r="G94" s="9" t="str">
        <f>IF(ISNA(VLOOKUP(LEFT(A94,3),'6. EMS-Omnia mapping'!$A$5:$G$142,7,FALSE)),"TBD",VLOOKUP(LEFT(A94,3),'6. EMS-Omnia mapping'!$A$5:$G$142,7,FALSE))</f>
        <v>Yes - other; Yes - Narratives; Yes - Entity Level controls; No - internal controls; TBD - Process Flow</v>
      </c>
      <c r="H94" s="35" t="s">
        <v>82</v>
      </c>
      <c r="I94" s="35" t="str">
        <f>IF(ISNA(VLOOKUP(LEFT($A94,3),'6. EMS-Omnia mapping'!$A$5:$A$142,3,FALSE)),"TBD",VLOOKUP(LEFT($A94,3),'6. EMS-Omnia mapping'!$A$5:$E$142,3,FALSE))</f>
        <v>Live Index / Summaries</v>
      </c>
      <c r="J94" s="35" t="str">
        <f>IF(ISNA(VLOOKUP(LEFT($A94,3),'6. EMS-Omnia mapping'!$A$5:$A$142,5,FALSE)),"TBD",VLOOKUP(LEFT($A94,3),'6. EMS-Omnia mapping'!$A$5:$E$142,5,FALSE))</f>
        <v>Process Risk Assessment [Assess Risk] / Business Process Library</v>
      </c>
      <c r="K94" s="108" t="s">
        <v>83</v>
      </c>
      <c r="L94" s="7" t="s">
        <v>82</v>
      </c>
    </row>
    <row r="95" spans="1:12" ht="30.6">
      <c r="A95" s="68" t="s">
        <v>269</v>
      </c>
      <c r="B95" s="69" t="s">
        <v>255</v>
      </c>
      <c r="C95" s="69" t="s">
        <v>92</v>
      </c>
      <c r="D95" s="69" t="s">
        <v>79</v>
      </c>
      <c r="E95" s="68" t="s">
        <v>80</v>
      </c>
      <c r="F95" s="69" t="s">
        <v>81</v>
      </c>
      <c r="G95" s="9" t="str">
        <f>IF(ISNA(VLOOKUP(LEFT(A95,3),'6. EMS-Omnia mapping'!$A$5:$G$142,7,FALSE)),"TBD",VLOOKUP(LEFT(A95,3),'6. EMS-Omnia mapping'!$A$5:$G$142,7,FALSE))</f>
        <v>Yes - other; Yes - Narratives; Yes - Entity Level controls; No - internal controls; TBD - Process Flow</v>
      </c>
      <c r="H95" s="35" t="s">
        <v>82</v>
      </c>
      <c r="I95" s="35" t="str">
        <f>IF(ISNA(VLOOKUP(LEFT($A95,3),'6. EMS-Omnia mapping'!$A$5:$A$142,3,FALSE)),"TBD",VLOOKUP(LEFT($A95,3),'6. EMS-Omnia mapping'!$A$5:$E$142,3,FALSE))</f>
        <v>Live Index / Summaries</v>
      </c>
      <c r="J95" s="35" t="str">
        <f>IF(ISNA(VLOOKUP(LEFT($A95,3),'6. EMS-Omnia mapping'!$A$5:$A$142,5,FALSE)),"TBD",VLOOKUP(LEFT($A95,3),'6. EMS-Omnia mapping'!$A$5:$E$142,5,FALSE))</f>
        <v>Process Risk Assessment [Assess Risk] / Business Process Library</v>
      </c>
      <c r="K95" s="108" t="s">
        <v>83</v>
      </c>
      <c r="L95" s="7" t="s">
        <v>82</v>
      </c>
    </row>
    <row r="96" spans="1:12" ht="30.6">
      <c r="A96" s="68" t="s">
        <v>270</v>
      </c>
      <c r="B96" s="69" t="s">
        <v>255</v>
      </c>
      <c r="C96" s="69" t="s">
        <v>92</v>
      </c>
      <c r="D96" s="69" t="s">
        <v>79</v>
      </c>
      <c r="E96" s="68" t="s">
        <v>80</v>
      </c>
      <c r="F96" s="69" t="s">
        <v>271</v>
      </c>
      <c r="G96" s="9" t="str">
        <f>IF(ISNA(VLOOKUP(LEFT(A96,3),'6. EMS-Omnia mapping'!$A$5:$G$142,7,FALSE)),"TBD",VLOOKUP(LEFT(A96,3),'6. EMS-Omnia mapping'!$A$5:$G$142,7,FALSE))</f>
        <v>Yes - other; Yes - Narratives; Yes - Entity Level controls; No - internal controls; TBD - Process Flow</v>
      </c>
      <c r="H96" s="35" t="s">
        <v>82</v>
      </c>
      <c r="I96" s="35" t="str">
        <f>IF(ISNA(VLOOKUP(LEFT($A96,3),'6. EMS-Omnia mapping'!$A$5:$A$142,3,FALSE)),"TBD",VLOOKUP(LEFT($A96,3),'6. EMS-Omnia mapping'!$A$5:$E$142,3,FALSE))</f>
        <v>Live Index / Summaries</v>
      </c>
      <c r="J96" s="35" t="str">
        <f>IF(ISNA(VLOOKUP(LEFT($A96,3),'6. EMS-Omnia mapping'!$A$5:$A$142,5,FALSE)),"TBD",VLOOKUP(LEFT($A96,3),'6. EMS-Omnia mapping'!$A$5:$E$142,5,FALSE))</f>
        <v>Process Risk Assessment [Assess Risk] / Business Process Library</v>
      </c>
      <c r="K96" s="108" t="s">
        <v>83</v>
      </c>
      <c r="L96" s="7" t="s">
        <v>82</v>
      </c>
    </row>
    <row r="97" spans="1:12" ht="40.799999999999997">
      <c r="A97" s="68" t="s">
        <v>272</v>
      </c>
      <c r="B97" s="69" t="s">
        <v>255</v>
      </c>
      <c r="C97" s="69" t="s">
        <v>92</v>
      </c>
      <c r="D97" s="69" t="s">
        <v>79</v>
      </c>
      <c r="E97" s="68" t="s">
        <v>80</v>
      </c>
      <c r="F97" s="69" t="s">
        <v>273</v>
      </c>
      <c r="G97" s="9" t="str">
        <f>IF(ISNA(VLOOKUP(LEFT(A97,3),'6. EMS-Omnia mapping'!$A$5:$G$142,7,FALSE)),"TBD",VLOOKUP(LEFT(A97,3),'6. EMS-Omnia mapping'!$A$5:$G$142,7,FALSE))</f>
        <v>Yes - other; Yes - Narratives; Yes - Entity Level controls; No - internal controls; TBD - Process Flow</v>
      </c>
      <c r="H97" s="35" t="s">
        <v>82</v>
      </c>
      <c r="I97" s="35" t="str">
        <f>IF(ISNA(VLOOKUP(LEFT($A97,3),'6. EMS-Omnia mapping'!$A$5:$A$142,3,FALSE)),"TBD",VLOOKUP(LEFT($A97,3),'6. EMS-Omnia mapping'!$A$5:$E$142,3,FALSE))</f>
        <v>Live Index / Summaries</v>
      </c>
      <c r="J97" s="35" t="str">
        <f>IF(ISNA(VLOOKUP(LEFT($A97,3),'6. EMS-Omnia mapping'!$A$5:$A$142,5,FALSE)),"TBD",VLOOKUP(LEFT($A97,3),'6. EMS-Omnia mapping'!$A$5:$E$142,5,FALSE))</f>
        <v>Process Risk Assessment [Assess Risk] / Business Process Library</v>
      </c>
      <c r="K97" s="108" t="s">
        <v>83</v>
      </c>
      <c r="L97" s="7" t="s">
        <v>82</v>
      </c>
    </row>
    <row r="98" spans="1:12" ht="40.799999999999997">
      <c r="A98" s="68" t="s">
        <v>274</v>
      </c>
      <c r="B98" s="69" t="s">
        <v>275</v>
      </c>
      <c r="C98" s="69" t="s">
        <v>92</v>
      </c>
      <c r="D98" s="69" t="s">
        <v>79</v>
      </c>
      <c r="E98" s="68" t="s">
        <v>163</v>
      </c>
      <c r="F98" s="69" t="s">
        <v>276</v>
      </c>
      <c r="G98" s="9" t="str">
        <f>IF(ISNA(VLOOKUP(LEFT(A98,3),'6. EMS-Omnia mapping'!$A$5:$G$142,7,FALSE)),"TBD",VLOOKUP(LEFT(A98,3),'6. EMS-Omnia mapping'!$A$5:$G$142,7,FALSE))</f>
        <v>Yes - other; Yes - Narratives; Yes - Entity Level controls; No - internal controls; TBD - Process Flow</v>
      </c>
      <c r="H98" s="35" t="s">
        <v>82</v>
      </c>
      <c r="I98" s="35" t="str">
        <f>IF(ISNA(VLOOKUP(LEFT($A98,3),'6. EMS-Omnia mapping'!$A$5:$A$142,3,FALSE)),"TBD",VLOOKUP(LEFT($A98,3),'6. EMS-Omnia mapping'!$A$5:$E$142,3,FALSE))</f>
        <v>Live Index / Summaries</v>
      </c>
      <c r="J98" s="35" t="str">
        <f>IF(ISNA(VLOOKUP(LEFT($A98,3),'6. EMS-Omnia mapping'!$A$5:$A$142,5,FALSE)),"TBD",VLOOKUP(LEFT($A98,3),'6. EMS-Omnia mapping'!$A$5:$E$142,5,FALSE))</f>
        <v>Process Risk Assessment [Assess Risk] / Business Process Library</v>
      </c>
      <c r="K98" s="108" t="s">
        <v>83</v>
      </c>
      <c r="L98" s="7" t="s">
        <v>82</v>
      </c>
    </row>
    <row r="99" spans="1:12" ht="40.799999999999997">
      <c r="A99" s="68" t="s">
        <v>277</v>
      </c>
      <c r="B99" s="69" t="s">
        <v>275</v>
      </c>
      <c r="C99" s="69" t="s">
        <v>92</v>
      </c>
      <c r="D99" s="69" t="s">
        <v>79</v>
      </c>
      <c r="E99" s="68" t="s">
        <v>80</v>
      </c>
      <c r="F99" s="69" t="s">
        <v>278</v>
      </c>
      <c r="G99" s="9" t="str">
        <f>IF(ISNA(VLOOKUP(LEFT(A99,3),'6. EMS-Omnia mapping'!$A$5:$G$142,7,FALSE)),"TBD",VLOOKUP(LEFT(A99,3),'6. EMS-Omnia mapping'!$A$5:$G$142,7,FALSE))</f>
        <v>Yes - other; Yes - Narratives; Yes - Entity Level controls; No - internal controls; TBD - Process Flow</v>
      </c>
      <c r="H99" s="35" t="s">
        <v>82</v>
      </c>
      <c r="I99" s="35" t="str">
        <f>IF(ISNA(VLOOKUP(LEFT($A99,3),'6. EMS-Omnia mapping'!$A$5:$A$142,3,FALSE)),"TBD",VLOOKUP(LEFT($A99,3),'6. EMS-Omnia mapping'!$A$5:$E$142,3,FALSE))</f>
        <v>Live Index / Summaries</v>
      </c>
      <c r="J99" s="35" t="str">
        <f>IF(ISNA(VLOOKUP(LEFT($A99,3),'6. EMS-Omnia mapping'!$A$5:$A$142,5,FALSE)),"TBD",VLOOKUP(LEFT($A99,3),'6. EMS-Omnia mapping'!$A$5:$E$142,5,FALSE))</f>
        <v>Process Risk Assessment [Assess Risk] / Business Process Library</v>
      </c>
      <c r="K99" s="108" t="s">
        <v>83</v>
      </c>
      <c r="L99" s="7" t="s">
        <v>82</v>
      </c>
    </row>
    <row r="100" spans="1:12" ht="40.799999999999997">
      <c r="A100" s="68" t="s">
        <v>279</v>
      </c>
      <c r="B100" s="69" t="s">
        <v>275</v>
      </c>
      <c r="C100" s="69" t="s">
        <v>92</v>
      </c>
      <c r="D100" s="69" t="s">
        <v>79</v>
      </c>
      <c r="E100" s="68" t="s">
        <v>80</v>
      </c>
      <c r="F100" s="69" t="s">
        <v>280</v>
      </c>
      <c r="G100" s="9" t="str">
        <f>IF(ISNA(VLOOKUP(LEFT(A100,3),'6. EMS-Omnia mapping'!$A$5:$G$142,7,FALSE)),"TBD",VLOOKUP(LEFT(A100,3),'6. EMS-Omnia mapping'!$A$5:$G$142,7,FALSE))</f>
        <v>Yes - other; Yes - Narratives; Yes - Entity Level controls; No - internal controls; TBD - Process Flow</v>
      </c>
      <c r="H100" s="35" t="s">
        <v>82</v>
      </c>
      <c r="I100" s="35" t="str">
        <f>IF(ISNA(VLOOKUP(LEFT($A100,3),'6. EMS-Omnia mapping'!$A$5:$A$142,3,FALSE)),"TBD",VLOOKUP(LEFT($A100,3),'6. EMS-Omnia mapping'!$A$5:$E$142,3,FALSE))</f>
        <v>Live Index / Summaries</v>
      </c>
      <c r="J100" s="35" t="str">
        <f>IF(ISNA(VLOOKUP(LEFT($A100,3),'6. EMS-Omnia mapping'!$A$5:$A$142,5,FALSE)),"TBD",VLOOKUP(LEFT($A100,3),'6. EMS-Omnia mapping'!$A$5:$E$142,5,FALSE))</f>
        <v>Process Risk Assessment [Assess Risk] / Business Process Library</v>
      </c>
      <c r="K100" s="108" t="s">
        <v>83</v>
      </c>
      <c r="L100" s="7" t="s">
        <v>82</v>
      </c>
    </row>
    <row r="101" spans="1:12" ht="40.799999999999997">
      <c r="A101" s="68" t="s">
        <v>281</v>
      </c>
      <c r="B101" s="69" t="s">
        <v>275</v>
      </c>
      <c r="C101" s="69" t="s">
        <v>78</v>
      </c>
      <c r="D101" s="69" t="s">
        <v>79</v>
      </c>
      <c r="E101" s="68" t="s">
        <v>80</v>
      </c>
      <c r="F101" s="69" t="s">
        <v>282</v>
      </c>
      <c r="G101" s="9" t="str">
        <f>IF(ISNA(VLOOKUP(LEFT(A101,3),'6. EMS-Omnia mapping'!$A$5:$G$142,7,FALSE)),"TBD",VLOOKUP(LEFT(A101,3),'6. EMS-Omnia mapping'!$A$5:$G$142,7,FALSE))</f>
        <v>Yes - other; Yes - Narratives; Yes - Entity Level controls; No - internal controls; TBD - Process Flow</v>
      </c>
      <c r="H101" s="35" t="s">
        <v>86</v>
      </c>
      <c r="I101" s="35" t="str">
        <f>IF(ISNA(VLOOKUP(LEFT($A101,3),'6. EMS-Omnia mapping'!$A$5:$A$142,3,FALSE)),"TBD",VLOOKUP(LEFT($A101,3),'6. EMS-Omnia mapping'!$A$5:$E$142,3,FALSE))</f>
        <v>Live Index / Summaries</v>
      </c>
      <c r="J101" s="35" t="str">
        <f>IF(ISNA(VLOOKUP(LEFT($A101,3),'6. EMS-Omnia mapping'!$A$5:$A$142,5,FALSE)),"TBD",VLOOKUP(LEFT($A101,3),'6. EMS-Omnia mapping'!$A$5:$E$142,5,FALSE))</f>
        <v>Process Risk Assessment [Assess Risk] / Business Process Library</v>
      </c>
      <c r="K101" s="108" t="s">
        <v>141</v>
      </c>
      <c r="L101" s="7" t="s">
        <v>82</v>
      </c>
    </row>
    <row r="102" spans="1:12" ht="40.799999999999997">
      <c r="A102" s="68" t="s">
        <v>283</v>
      </c>
      <c r="B102" s="69" t="s">
        <v>275</v>
      </c>
      <c r="C102" s="69" t="s">
        <v>98</v>
      </c>
      <c r="D102" s="69" t="s">
        <v>79</v>
      </c>
      <c r="E102" s="68" t="s">
        <v>80</v>
      </c>
      <c r="F102" s="69" t="s">
        <v>284</v>
      </c>
      <c r="G102" s="9" t="str">
        <f>IF(ISNA(VLOOKUP(LEFT(A102,3),'6. EMS-Omnia mapping'!$A$5:$G$142,7,FALSE)),"TBD",VLOOKUP(LEFT(A102,3),'6. EMS-Omnia mapping'!$A$5:$G$142,7,FALSE))</f>
        <v>Yes - other; Yes - Narratives; Yes - Entity Level controls; No - internal controls; TBD - Process Flow</v>
      </c>
      <c r="H102" s="35" t="s">
        <v>86</v>
      </c>
      <c r="I102" s="35" t="str">
        <f>IF(ISNA(VLOOKUP(LEFT($A102,3),'6. EMS-Omnia mapping'!$A$5:$A$142,3,FALSE)),"TBD",VLOOKUP(LEFT($A102,3),'6. EMS-Omnia mapping'!$A$5:$E$142,3,FALSE))</f>
        <v>Live Index / Summaries</v>
      </c>
      <c r="J102" s="35" t="str">
        <f>IF(ISNA(VLOOKUP(LEFT($A102,3),'6. EMS-Omnia mapping'!$A$5:$A$142,5,FALSE)),"TBD",VLOOKUP(LEFT($A102,3),'6. EMS-Omnia mapping'!$A$5:$E$142,5,FALSE))</f>
        <v>Process Risk Assessment [Assess Risk] / Business Process Library</v>
      </c>
      <c r="K102" s="108" t="s">
        <v>141</v>
      </c>
      <c r="L102" s="7" t="s">
        <v>82</v>
      </c>
    </row>
    <row r="103" spans="1:12" ht="40.799999999999997">
      <c r="A103" s="68" t="s">
        <v>285</v>
      </c>
      <c r="B103" s="69" t="s">
        <v>275</v>
      </c>
      <c r="C103" s="69" t="s">
        <v>92</v>
      </c>
      <c r="D103" s="69" t="s">
        <v>79</v>
      </c>
      <c r="E103" s="68" t="s">
        <v>80</v>
      </c>
      <c r="F103" s="69" t="s">
        <v>286</v>
      </c>
      <c r="G103" s="9" t="str">
        <f>IF(ISNA(VLOOKUP(LEFT(A103,3),'6. EMS-Omnia mapping'!$A$5:$G$142,7,FALSE)),"TBD",VLOOKUP(LEFT(A103,3),'6. EMS-Omnia mapping'!$A$5:$G$142,7,FALSE))</f>
        <v>Yes - other; Yes - Narratives; Yes - Entity Level controls; No - internal controls; TBD - Process Flow</v>
      </c>
      <c r="H103" s="35" t="s">
        <v>82</v>
      </c>
      <c r="I103" s="35" t="str">
        <f>IF(ISNA(VLOOKUP(LEFT($A103,3),'6. EMS-Omnia mapping'!$A$5:$A$142,3,FALSE)),"TBD",VLOOKUP(LEFT($A103,3),'6. EMS-Omnia mapping'!$A$5:$E$142,3,FALSE))</f>
        <v>Live Index / Summaries</v>
      </c>
      <c r="J103" s="35" t="str">
        <f>IF(ISNA(VLOOKUP(LEFT($A103,3),'6. EMS-Omnia mapping'!$A$5:$A$142,5,FALSE)),"TBD",VLOOKUP(LEFT($A103,3),'6. EMS-Omnia mapping'!$A$5:$E$142,5,FALSE))</f>
        <v>Process Risk Assessment [Assess Risk] / Business Process Library</v>
      </c>
      <c r="K103" s="108" t="s">
        <v>83</v>
      </c>
      <c r="L103" s="7" t="s">
        <v>82</v>
      </c>
    </row>
    <row r="104" spans="1:12" ht="40.799999999999997">
      <c r="A104" s="68" t="s">
        <v>287</v>
      </c>
      <c r="B104" s="69" t="s">
        <v>275</v>
      </c>
      <c r="C104" s="69" t="s">
        <v>92</v>
      </c>
      <c r="D104" s="69" t="s">
        <v>79</v>
      </c>
      <c r="E104" s="68" t="s">
        <v>80</v>
      </c>
      <c r="F104" s="69" t="s">
        <v>288</v>
      </c>
      <c r="G104" s="9" t="str">
        <f>IF(ISNA(VLOOKUP(LEFT(A104,3),'6. EMS-Omnia mapping'!$A$5:$G$142,7,FALSE)),"TBD",VLOOKUP(LEFT(A104,3),'6. EMS-Omnia mapping'!$A$5:$G$142,7,FALSE))</f>
        <v>Yes - other; Yes - Narratives; Yes - Entity Level controls; No - internal controls; TBD - Process Flow</v>
      </c>
      <c r="H104" s="35" t="s">
        <v>82</v>
      </c>
      <c r="I104" s="35" t="str">
        <f>IF(ISNA(VLOOKUP(LEFT($A104,3),'6. EMS-Omnia mapping'!$A$5:$A$142,3,FALSE)),"TBD",VLOOKUP(LEFT($A104,3),'6. EMS-Omnia mapping'!$A$5:$E$142,3,FALSE))</f>
        <v>Live Index / Summaries</v>
      </c>
      <c r="J104" s="35" t="str">
        <f>IF(ISNA(VLOOKUP(LEFT($A104,3),'6. EMS-Omnia mapping'!$A$5:$A$142,5,FALSE)),"TBD",VLOOKUP(LEFT($A104,3),'6. EMS-Omnia mapping'!$A$5:$E$142,5,FALSE))</f>
        <v>Process Risk Assessment [Assess Risk] / Business Process Library</v>
      </c>
      <c r="K104" s="108" t="s">
        <v>83</v>
      </c>
      <c r="L104" s="7" t="s">
        <v>82</v>
      </c>
    </row>
    <row r="105" spans="1:12" ht="40.799999999999997">
      <c r="A105" s="68" t="s">
        <v>289</v>
      </c>
      <c r="B105" s="69" t="s">
        <v>275</v>
      </c>
      <c r="C105" s="69" t="s">
        <v>92</v>
      </c>
      <c r="D105" s="69" t="s">
        <v>79</v>
      </c>
      <c r="E105" s="68" t="s">
        <v>80</v>
      </c>
      <c r="F105" s="69" t="s">
        <v>290</v>
      </c>
      <c r="G105" s="9" t="str">
        <f>IF(ISNA(VLOOKUP(LEFT(A105,3),'6. EMS-Omnia mapping'!$A$5:$G$142,7,FALSE)),"TBD",VLOOKUP(LEFT(A105,3),'6. EMS-Omnia mapping'!$A$5:$G$142,7,FALSE))</f>
        <v>Yes - other; Yes - Narratives; Yes - Entity Level controls; No - internal controls; TBD - Process Flow</v>
      </c>
      <c r="H105" s="35" t="s">
        <v>82</v>
      </c>
      <c r="I105" s="35" t="str">
        <f>IF(ISNA(VLOOKUP(LEFT($A105,3),'6. EMS-Omnia mapping'!$A$5:$A$142,3,FALSE)),"TBD",VLOOKUP(LEFT($A105,3),'6. EMS-Omnia mapping'!$A$5:$E$142,3,FALSE))</f>
        <v>Live Index / Summaries</v>
      </c>
      <c r="J105" s="35" t="str">
        <f>IF(ISNA(VLOOKUP(LEFT($A105,3),'6. EMS-Omnia mapping'!$A$5:$A$142,5,FALSE)),"TBD",VLOOKUP(LEFT($A105,3),'6. EMS-Omnia mapping'!$A$5:$E$142,5,FALSE))</f>
        <v>Process Risk Assessment [Assess Risk] / Business Process Library</v>
      </c>
      <c r="K105" s="108" t="s">
        <v>83</v>
      </c>
      <c r="L105" s="7" t="s">
        <v>82</v>
      </c>
    </row>
    <row r="106" spans="1:12" ht="40.799999999999997">
      <c r="A106" s="68" t="s">
        <v>291</v>
      </c>
      <c r="B106" s="69" t="s">
        <v>275</v>
      </c>
      <c r="C106" s="69" t="s">
        <v>78</v>
      </c>
      <c r="D106" s="69" t="s">
        <v>79</v>
      </c>
      <c r="E106" s="68" t="s">
        <v>80</v>
      </c>
      <c r="F106" s="69" t="s">
        <v>292</v>
      </c>
      <c r="G106" s="9" t="str">
        <f>IF(ISNA(VLOOKUP(LEFT(A106,3),'6. EMS-Omnia mapping'!$A$5:$G$142,7,FALSE)),"TBD",VLOOKUP(LEFT(A106,3),'6. EMS-Omnia mapping'!$A$5:$G$142,7,FALSE))</f>
        <v>Yes - other; Yes - Narratives; Yes - Entity Level controls; No - internal controls; TBD - Process Flow</v>
      </c>
      <c r="H106" s="35" t="s">
        <v>86</v>
      </c>
      <c r="I106" s="35" t="str">
        <f>IF(ISNA(VLOOKUP(LEFT($A106,3),'6. EMS-Omnia mapping'!$A$5:$A$142,3,FALSE)),"TBD",VLOOKUP(LEFT($A106,3),'6. EMS-Omnia mapping'!$A$5:$E$142,3,FALSE))</f>
        <v>Live Index / Summaries</v>
      </c>
      <c r="J106" s="35" t="str">
        <f>IF(ISNA(VLOOKUP(LEFT($A106,3),'6. EMS-Omnia mapping'!$A$5:$A$142,5,FALSE)),"TBD",VLOOKUP(LEFT($A106,3),'6. EMS-Omnia mapping'!$A$5:$E$142,5,FALSE))</f>
        <v>Process Risk Assessment [Assess Risk] / Business Process Library</v>
      </c>
      <c r="K106" s="108" t="s">
        <v>141</v>
      </c>
      <c r="L106" s="7" t="s">
        <v>82</v>
      </c>
    </row>
    <row r="107" spans="1:12" ht="40.799999999999997">
      <c r="A107" s="68" t="s">
        <v>293</v>
      </c>
      <c r="B107" s="69" t="s">
        <v>275</v>
      </c>
      <c r="C107" s="69" t="s">
        <v>92</v>
      </c>
      <c r="D107" s="69" t="s">
        <v>79</v>
      </c>
      <c r="E107" s="68" t="s">
        <v>80</v>
      </c>
      <c r="F107" s="69" t="s">
        <v>294</v>
      </c>
      <c r="G107" s="9" t="str">
        <f>IF(ISNA(VLOOKUP(LEFT(A107,3),'6. EMS-Omnia mapping'!$A$5:$G$142,7,FALSE)),"TBD",VLOOKUP(LEFT(A107,3),'6. EMS-Omnia mapping'!$A$5:$G$142,7,FALSE))</f>
        <v>Yes - other; Yes - Narratives; Yes - Entity Level controls; No - internal controls; TBD - Process Flow</v>
      </c>
      <c r="H107" s="35" t="s">
        <v>82</v>
      </c>
      <c r="I107" s="35" t="str">
        <f>IF(ISNA(VLOOKUP(LEFT($A107,3),'6. EMS-Omnia mapping'!$A$5:$A$142,3,FALSE)),"TBD",VLOOKUP(LEFT($A107,3),'6. EMS-Omnia mapping'!$A$5:$E$142,3,FALSE))</f>
        <v>Live Index / Summaries</v>
      </c>
      <c r="J107" s="35" t="str">
        <f>IF(ISNA(VLOOKUP(LEFT($A107,3),'6. EMS-Omnia mapping'!$A$5:$A$142,5,FALSE)),"TBD",VLOOKUP(LEFT($A107,3),'6. EMS-Omnia mapping'!$A$5:$E$142,5,FALSE))</f>
        <v>Process Risk Assessment [Assess Risk] / Business Process Library</v>
      </c>
      <c r="K107" s="108" t="s">
        <v>83</v>
      </c>
      <c r="L107" s="7" t="s">
        <v>82</v>
      </c>
    </row>
    <row r="108" spans="1:12" ht="40.799999999999997">
      <c r="A108" s="68" t="s">
        <v>295</v>
      </c>
      <c r="B108" s="69" t="s">
        <v>275</v>
      </c>
      <c r="C108" s="69" t="s">
        <v>78</v>
      </c>
      <c r="D108" s="69" t="s">
        <v>79</v>
      </c>
      <c r="E108" s="68" t="s">
        <v>80</v>
      </c>
      <c r="F108" s="69" t="s">
        <v>296</v>
      </c>
      <c r="G108" s="9" t="str">
        <f>IF(ISNA(VLOOKUP(LEFT(A108,3),'6. EMS-Omnia mapping'!$A$5:$G$142,7,FALSE)),"TBD",VLOOKUP(LEFT(A108,3),'6. EMS-Omnia mapping'!$A$5:$G$142,7,FALSE))</f>
        <v>Yes - other; Yes - Narratives; Yes - Entity Level controls; No - internal controls; TBD - Process Flow</v>
      </c>
      <c r="H108" s="35" t="s">
        <v>86</v>
      </c>
      <c r="I108" s="35" t="str">
        <f>IF(ISNA(VLOOKUP(LEFT($A108,3),'6. EMS-Omnia mapping'!$A$5:$A$142,3,FALSE)),"TBD",VLOOKUP(LEFT($A108,3),'6. EMS-Omnia mapping'!$A$5:$E$142,3,FALSE))</f>
        <v>Live Index / Summaries</v>
      </c>
      <c r="J108" s="35" t="str">
        <f>IF(ISNA(VLOOKUP(LEFT($A108,3),'6. EMS-Omnia mapping'!$A$5:$A$142,5,FALSE)),"TBD",VLOOKUP(LEFT($A108,3),'6. EMS-Omnia mapping'!$A$5:$E$142,5,FALSE))</f>
        <v>Process Risk Assessment [Assess Risk] / Business Process Library</v>
      </c>
      <c r="K108" s="108" t="s">
        <v>141</v>
      </c>
      <c r="L108" s="7" t="s">
        <v>82</v>
      </c>
    </row>
    <row r="109" spans="1:12" ht="40.799999999999997">
      <c r="A109" s="68" t="s">
        <v>297</v>
      </c>
      <c r="B109" s="69" t="s">
        <v>275</v>
      </c>
      <c r="C109" s="69" t="s">
        <v>92</v>
      </c>
      <c r="D109" s="69" t="s">
        <v>79</v>
      </c>
      <c r="E109" s="68" t="s">
        <v>80</v>
      </c>
      <c r="F109" s="69" t="s">
        <v>298</v>
      </c>
      <c r="G109" s="9" t="str">
        <f>IF(ISNA(VLOOKUP(LEFT(A109,3),'6. EMS-Omnia mapping'!$A$5:$G$142,7,FALSE)),"TBD",VLOOKUP(LEFT(A109,3),'6. EMS-Omnia mapping'!$A$5:$G$142,7,FALSE))</f>
        <v>Yes - other; Yes - Narratives; Yes - Entity Level controls; No - internal controls; TBD - Process Flow</v>
      </c>
      <c r="H109" s="35" t="s">
        <v>82</v>
      </c>
      <c r="I109" s="35" t="str">
        <f>IF(ISNA(VLOOKUP(LEFT($A109,3),'6. EMS-Omnia mapping'!$A$5:$A$142,3,FALSE)),"TBD",VLOOKUP(LEFT($A109,3),'6. EMS-Omnia mapping'!$A$5:$E$142,3,FALSE))</f>
        <v>Live Index / Summaries</v>
      </c>
      <c r="J109" s="35" t="str">
        <f>IF(ISNA(VLOOKUP(LEFT($A109,3),'6. EMS-Omnia mapping'!$A$5:$A$142,5,FALSE)),"TBD",VLOOKUP(LEFT($A109,3),'6. EMS-Omnia mapping'!$A$5:$E$142,5,FALSE))</f>
        <v>Process Risk Assessment [Assess Risk] / Business Process Library</v>
      </c>
      <c r="K109" s="108" t="s">
        <v>83</v>
      </c>
      <c r="L109" s="7" t="s">
        <v>82</v>
      </c>
    </row>
    <row r="110" spans="1:12" ht="40.799999999999997">
      <c r="A110" s="68" t="s">
        <v>299</v>
      </c>
      <c r="B110" s="69" t="s">
        <v>300</v>
      </c>
      <c r="C110" s="69" t="s">
        <v>167</v>
      </c>
      <c r="D110" s="69" t="s">
        <v>79</v>
      </c>
      <c r="E110" s="68" t="s">
        <v>301</v>
      </c>
      <c r="F110" s="69" t="s">
        <v>81</v>
      </c>
      <c r="G110" s="9" t="str">
        <f>IF(ISNA(VLOOKUP(LEFT(A110,3),'6. EMS-Omnia mapping'!$A$5:$G$142,7,FALSE)),"TBD",VLOOKUP(LEFT(A110,3),'6. EMS-Omnia mapping'!$A$5:$G$142,7,FALSE))</f>
        <v>Yes - other; Yes - Narratives; Yes - Entity Level controls; No - internal controls; TBD - Process Flow</v>
      </c>
      <c r="H110" s="35" t="s">
        <v>86</v>
      </c>
      <c r="I110" s="35" t="str">
        <f>IF(ISNA(VLOOKUP(LEFT($A110,3),'6. EMS-Omnia mapping'!$A$5:$A$142,3,FALSE)),"TBD",VLOOKUP(LEFT($A110,3),'6. EMS-Omnia mapping'!$A$5:$E$142,3,FALSE))</f>
        <v>Live Index / Summaries</v>
      </c>
      <c r="J110" s="35" t="str">
        <f>IF(ISNA(VLOOKUP(LEFT($A110,3),'6. EMS-Omnia mapping'!$A$5:$A$142,5,FALSE)),"TBD",VLOOKUP(LEFT($A110,3),'6. EMS-Omnia mapping'!$A$5:$E$142,5,FALSE))</f>
        <v>Process Risk Assessment [Assess Risk] / Business Process Library</v>
      </c>
      <c r="K110" s="108" t="s">
        <v>141</v>
      </c>
      <c r="L110" s="7" t="s">
        <v>82</v>
      </c>
    </row>
    <row r="111" spans="1:12" ht="40.799999999999997">
      <c r="A111" s="68" t="s">
        <v>302</v>
      </c>
      <c r="B111" s="69" t="s">
        <v>300</v>
      </c>
      <c r="C111" s="69" t="s">
        <v>92</v>
      </c>
      <c r="D111" s="69" t="s">
        <v>79</v>
      </c>
      <c r="E111" s="68" t="s">
        <v>303</v>
      </c>
      <c r="F111" s="69" t="s">
        <v>304</v>
      </c>
      <c r="G111" s="9" t="str">
        <f>IF(ISNA(VLOOKUP(LEFT(A111,3),'6. EMS-Omnia mapping'!$A$5:$G$142,7,FALSE)),"TBD",VLOOKUP(LEFT(A111,3),'6. EMS-Omnia mapping'!$A$5:$G$142,7,FALSE))</f>
        <v>Yes - other; Yes - Narratives; Yes - Entity Level controls; No - internal controls; TBD - Process Flow</v>
      </c>
      <c r="H111" s="35" t="s">
        <v>82</v>
      </c>
      <c r="I111" s="35" t="str">
        <f>IF(ISNA(VLOOKUP(LEFT($A111,3),'6. EMS-Omnia mapping'!$A$5:$A$142,3,FALSE)),"TBD",VLOOKUP(LEFT($A111,3),'6. EMS-Omnia mapping'!$A$5:$E$142,3,FALSE))</f>
        <v>Live Index / Summaries</v>
      </c>
      <c r="J111" s="35" t="str">
        <f>IF(ISNA(VLOOKUP(LEFT($A111,3),'6. EMS-Omnia mapping'!$A$5:$A$142,5,FALSE)),"TBD",VLOOKUP(LEFT($A111,3),'6. EMS-Omnia mapping'!$A$5:$E$142,5,FALSE))</f>
        <v>Process Risk Assessment [Assess Risk] / Business Process Library</v>
      </c>
      <c r="K111" s="108" t="s">
        <v>83</v>
      </c>
      <c r="L111" s="7" t="s">
        <v>82</v>
      </c>
    </row>
    <row r="112" spans="1:12" ht="40.799999999999997">
      <c r="A112" s="68" t="s">
        <v>305</v>
      </c>
      <c r="B112" s="69" t="s">
        <v>300</v>
      </c>
      <c r="C112" s="69" t="s">
        <v>92</v>
      </c>
      <c r="D112" s="69" t="s">
        <v>79</v>
      </c>
      <c r="E112" s="68" t="s">
        <v>80</v>
      </c>
      <c r="F112" s="69" t="s">
        <v>306</v>
      </c>
      <c r="G112" s="9" t="str">
        <f>IF(ISNA(VLOOKUP(LEFT(A112,3),'6. EMS-Omnia mapping'!$A$5:$G$142,7,FALSE)),"TBD",VLOOKUP(LEFT(A112,3),'6. EMS-Omnia mapping'!$A$5:$G$142,7,FALSE))</f>
        <v>Yes - other; Yes - Narratives; Yes - Entity Level controls; No - internal controls; TBD - Process Flow</v>
      </c>
      <c r="H112" s="35" t="s">
        <v>82</v>
      </c>
      <c r="I112" s="35" t="str">
        <f>IF(ISNA(VLOOKUP(LEFT($A112,3),'6. EMS-Omnia mapping'!$A$5:$A$142,3,FALSE)),"TBD",VLOOKUP(LEFT($A112,3),'6. EMS-Omnia mapping'!$A$5:$E$142,3,FALSE))</f>
        <v>Live Index / Summaries</v>
      </c>
      <c r="J112" s="35" t="str">
        <f>IF(ISNA(VLOOKUP(LEFT($A112,3),'6. EMS-Omnia mapping'!$A$5:$A$142,5,FALSE)),"TBD",VLOOKUP(LEFT($A112,3),'6. EMS-Omnia mapping'!$A$5:$E$142,5,FALSE))</f>
        <v>Process Risk Assessment [Assess Risk] / Business Process Library</v>
      </c>
      <c r="K112" s="108" t="s">
        <v>83</v>
      </c>
      <c r="L112" s="7" t="s">
        <v>82</v>
      </c>
    </row>
    <row r="113" spans="1:12" ht="40.799999999999997">
      <c r="A113" s="68" t="s">
        <v>307</v>
      </c>
      <c r="B113" s="69" t="s">
        <v>300</v>
      </c>
      <c r="C113" s="69" t="s">
        <v>92</v>
      </c>
      <c r="D113" s="69" t="s">
        <v>79</v>
      </c>
      <c r="E113" s="68" t="s">
        <v>80</v>
      </c>
      <c r="F113" s="69" t="s">
        <v>308</v>
      </c>
      <c r="G113" s="9" t="str">
        <f>IF(ISNA(VLOOKUP(LEFT(A113,3),'6. EMS-Omnia mapping'!$A$5:$G$142,7,FALSE)),"TBD",VLOOKUP(LEFT(A113,3),'6. EMS-Omnia mapping'!$A$5:$G$142,7,FALSE))</f>
        <v>Yes - other; Yes - Narratives; Yes - Entity Level controls; No - internal controls; TBD - Process Flow</v>
      </c>
      <c r="H113" s="35" t="s">
        <v>82</v>
      </c>
      <c r="I113" s="35" t="str">
        <f>IF(ISNA(VLOOKUP(LEFT($A113,3),'6. EMS-Omnia mapping'!$A$5:$A$142,3,FALSE)),"TBD",VLOOKUP(LEFT($A113,3),'6. EMS-Omnia mapping'!$A$5:$E$142,3,FALSE))</f>
        <v>Live Index / Summaries</v>
      </c>
      <c r="J113" s="35" t="str">
        <f>IF(ISNA(VLOOKUP(LEFT($A113,3),'6. EMS-Omnia mapping'!$A$5:$A$142,5,FALSE)),"TBD",VLOOKUP(LEFT($A113,3),'6. EMS-Omnia mapping'!$A$5:$E$142,5,FALSE))</f>
        <v>Process Risk Assessment [Assess Risk] / Business Process Library</v>
      </c>
      <c r="K113" s="108" t="s">
        <v>83</v>
      </c>
      <c r="L113" s="7" t="s">
        <v>82</v>
      </c>
    </row>
    <row r="114" spans="1:12" ht="40.799999999999997">
      <c r="A114" s="68" t="s">
        <v>309</v>
      </c>
      <c r="B114" s="69" t="s">
        <v>300</v>
      </c>
      <c r="C114" s="69" t="s">
        <v>92</v>
      </c>
      <c r="D114" s="69" t="s">
        <v>79</v>
      </c>
      <c r="E114" s="68" t="s">
        <v>80</v>
      </c>
      <c r="F114" s="69" t="s">
        <v>310</v>
      </c>
      <c r="G114" s="9" t="str">
        <f>IF(ISNA(VLOOKUP(LEFT(A114,3),'6. EMS-Omnia mapping'!$A$5:$G$142,7,FALSE)),"TBD",VLOOKUP(LEFT(A114,3),'6. EMS-Omnia mapping'!$A$5:$G$142,7,FALSE))</f>
        <v>Yes - other; Yes - Narratives; Yes - Entity Level controls; No - internal controls; TBD - Process Flow</v>
      </c>
      <c r="H114" s="35" t="s">
        <v>82</v>
      </c>
      <c r="I114" s="35" t="str">
        <f>IF(ISNA(VLOOKUP(LEFT($A114,3),'6. EMS-Omnia mapping'!$A$5:$A$142,3,FALSE)),"TBD",VLOOKUP(LEFT($A114,3),'6. EMS-Omnia mapping'!$A$5:$E$142,3,FALSE))</f>
        <v>Live Index / Summaries</v>
      </c>
      <c r="J114" s="35" t="str">
        <f>IF(ISNA(VLOOKUP(LEFT($A114,3),'6. EMS-Omnia mapping'!$A$5:$A$142,5,FALSE)),"TBD",VLOOKUP(LEFT($A114,3),'6. EMS-Omnia mapping'!$A$5:$E$142,5,FALSE))</f>
        <v>Process Risk Assessment [Assess Risk] / Business Process Library</v>
      </c>
      <c r="K114" s="108" t="s">
        <v>83</v>
      </c>
      <c r="L114" s="7" t="s">
        <v>82</v>
      </c>
    </row>
    <row r="115" spans="1:12" ht="40.799999999999997">
      <c r="A115" s="68" t="s">
        <v>311</v>
      </c>
      <c r="B115" s="69" t="s">
        <v>300</v>
      </c>
      <c r="C115" s="69" t="s">
        <v>92</v>
      </c>
      <c r="D115" s="69" t="s">
        <v>79</v>
      </c>
      <c r="E115" s="68" t="s">
        <v>80</v>
      </c>
      <c r="F115" s="69" t="s">
        <v>306</v>
      </c>
      <c r="G115" s="9" t="str">
        <f>IF(ISNA(VLOOKUP(LEFT(A115,3),'6. EMS-Omnia mapping'!$A$5:$G$142,7,FALSE)),"TBD",VLOOKUP(LEFT(A115,3),'6. EMS-Omnia mapping'!$A$5:$G$142,7,FALSE))</f>
        <v>Yes - other; Yes - Narratives; Yes - Entity Level controls; No - internal controls; TBD - Process Flow</v>
      </c>
      <c r="H115" s="35" t="s">
        <v>82</v>
      </c>
      <c r="I115" s="35" t="str">
        <f>IF(ISNA(VLOOKUP(LEFT($A115,3),'6. EMS-Omnia mapping'!$A$5:$A$142,3,FALSE)),"TBD",VLOOKUP(LEFT($A115,3),'6. EMS-Omnia mapping'!$A$5:$E$142,3,FALSE))</f>
        <v>Live Index / Summaries</v>
      </c>
      <c r="J115" s="35" t="str">
        <f>IF(ISNA(VLOOKUP(LEFT($A115,3),'6. EMS-Omnia mapping'!$A$5:$A$142,5,FALSE)),"TBD",VLOOKUP(LEFT($A115,3),'6. EMS-Omnia mapping'!$A$5:$E$142,5,FALSE))</f>
        <v>Process Risk Assessment [Assess Risk] / Business Process Library</v>
      </c>
      <c r="K115" s="108" t="s">
        <v>83</v>
      </c>
      <c r="L115" s="7" t="s">
        <v>82</v>
      </c>
    </row>
    <row r="116" spans="1:12" ht="40.799999999999997">
      <c r="A116" s="68" t="s">
        <v>312</v>
      </c>
      <c r="B116" s="69" t="s">
        <v>300</v>
      </c>
      <c r="C116" s="69" t="s">
        <v>92</v>
      </c>
      <c r="D116" s="69" t="s">
        <v>79</v>
      </c>
      <c r="E116" s="68" t="s">
        <v>80</v>
      </c>
      <c r="F116" s="69" t="s">
        <v>313</v>
      </c>
      <c r="G116" s="9" t="str">
        <f>IF(ISNA(VLOOKUP(LEFT(A116,3),'6. EMS-Omnia mapping'!$A$5:$G$142,7,FALSE)),"TBD",VLOOKUP(LEFT(A116,3),'6. EMS-Omnia mapping'!$A$5:$G$142,7,FALSE))</f>
        <v>Yes - other; Yes - Narratives; Yes - Entity Level controls; No - internal controls; TBD - Process Flow</v>
      </c>
      <c r="H116" s="35" t="s">
        <v>82</v>
      </c>
      <c r="I116" s="35" t="str">
        <f>IF(ISNA(VLOOKUP(LEFT($A116,3),'6. EMS-Omnia mapping'!$A$5:$A$142,3,FALSE)),"TBD",VLOOKUP(LEFT($A116,3),'6. EMS-Omnia mapping'!$A$5:$E$142,3,FALSE))</f>
        <v>Live Index / Summaries</v>
      </c>
      <c r="J116" s="35" t="str">
        <f>IF(ISNA(VLOOKUP(LEFT($A116,3),'6. EMS-Omnia mapping'!$A$5:$A$142,5,FALSE)),"TBD",VLOOKUP(LEFT($A116,3),'6. EMS-Omnia mapping'!$A$5:$E$142,5,FALSE))</f>
        <v>Process Risk Assessment [Assess Risk] / Business Process Library</v>
      </c>
      <c r="K116" s="108" t="s">
        <v>83</v>
      </c>
      <c r="L116" s="7" t="s">
        <v>82</v>
      </c>
    </row>
    <row r="117" spans="1:12" ht="40.799999999999997">
      <c r="A117" s="68" t="s">
        <v>314</v>
      </c>
      <c r="B117" s="69" t="s">
        <v>300</v>
      </c>
      <c r="C117" s="69" t="s">
        <v>92</v>
      </c>
      <c r="D117" s="69" t="s">
        <v>79</v>
      </c>
      <c r="E117" s="68" t="s">
        <v>80</v>
      </c>
      <c r="F117" s="69" t="s">
        <v>306</v>
      </c>
      <c r="G117" s="9" t="str">
        <f>IF(ISNA(VLOOKUP(LEFT(A117,3),'6. EMS-Omnia mapping'!$A$5:$G$142,7,FALSE)),"TBD",VLOOKUP(LEFT(A117,3),'6. EMS-Omnia mapping'!$A$5:$G$142,7,FALSE))</f>
        <v>Yes - other; Yes - Narratives; Yes - Entity Level controls; No - internal controls; TBD - Process Flow</v>
      </c>
      <c r="H117" s="35" t="s">
        <v>82</v>
      </c>
      <c r="I117" s="35" t="str">
        <f>IF(ISNA(VLOOKUP(LEFT($A117,3),'6. EMS-Omnia mapping'!$A$5:$A$142,3,FALSE)),"TBD",VLOOKUP(LEFT($A117,3),'6. EMS-Omnia mapping'!$A$5:$E$142,3,FALSE))</f>
        <v>Live Index / Summaries</v>
      </c>
      <c r="J117" s="35" t="str">
        <f>IF(ISNA(VLOOKUP(LEFT($A117,3),'6. EMS-Omnia mapping'!$A$5:$A$142,5,FALSE)),"TBD",VLOOKUP(LEFT($A117,3),'6. EMS-Omnia mapping'!$A$5:$E$142,5,FALSE))</f>
        <v>Process Risk Assessment [Assess Risk] / Business Process Library</v>
      </c>
      <c r="K117" s="108" t="s">
        <v>83</v>
      </c>
      <c r="L117" s="7" t="s">
        <v>82</v>
      </c>
    </row>
    <row r="118" spans="1:12" ht="40.799999999999997">
      <c r="A118" s="68" t="s">
        <v>315</v>
      </c>
      <c r="B118" s="69" t="s">
        <v>300</v>
      </c>
      <c r="C118" s="69" t="s">
        <v>78</v>
      </c>
      <c r="D118" s="69" t="s">
        <v>79</v>
      </c>
      <c r="E118" s="68" t="s">
        <v>80</v>
      </c>
      <c r="F118" s="69" t="s">
        <v>316</v>
      </c>
      <c r="G118" s="9" t="str">
        <f>IF(ISNA(VLOOKUP(LEFT(A118,3),'6. EMS-Omnia mapping'!$A$5:$G$142,7,FALSE)),"TBD",VLOOKUP(LEFT(A118,3),'6. EMS-Omnia mapping'!$A$5:$G$142,7,FALSE))</f>
        <v>Yes - other; Yes - Narratives; Yes - Entity Level controls; No - internal controls; TBD - Process Flow</v>
      </c>
      <c r="H118" s="35" t="s">
        <v>86</v>
      </c>
      <c r="I118" s="35" t="str">
        <f>IF(ISNA(VLOOKUP(LEFT($A118,3),'6. EMS-Omnia mapping'!$A$5:$A$142,3,FALSE)),"TBD",VLOOKUP(LEFT($A118,3),'6. EMS-Omnia mapping'!$A$5:$E$142,3,FALSE))</f>
        <v>Live Index / Summaries</v>
      </c>
      <c r="J118" s="35" t="str">
        <f>IF(ISNA(VLOOKUP(LEFT($A118,3),'6. EMS-Omnia mapping'!$A$5:$A$142,5,FALSE)),"TBD",VLOOKUP(LEFT($A118,3),'6. EMS-Omnia mapping'!$A$5:$E$142,5,FALSE))</f>
        <v>Process Risk Assessment [Assess Risk] / Business Process Library</v>
      </c>
      <c r="K118" s="108" t="s">
        <v>141</v>
      </c>
      <c r="L118" s="7" t="s">
        <v>82</v>
      </c>
    </row>
    <row r="119" spans="1:12" ht="40.799999999999997">
      <c r="A119" s="68" t="s">
        <v>317</v>
      </c>
      <c r="B119" s="69" t="s">
        <v>300</v>
      </c>
      <c r="C119" s="69" t="s">
        <v>78</v>
      </c>
      <c r="D119" s="69" t="s">
        <v>79</v>
      </c>
      <c r="E119" s="68" t="s">
        <v>80</v>
      </c>
      <c r="F119" s="69" t="s">
        <v>318</v>
      </c>
      <c r="G119" s="9" t="str">
        <f>IF(ISNA(VLOOKUP(LEFT(A119,3),'6. EMS-Omnia mapping'!$A$5:$G$142,7,FALSE)),"TBD",VLOOKUP(LEFT(A119,3),'6. EMS-Omnia mapping'!$A$5:$G$142,7,FALSE))</f>
        <v>Yes - other; Yes - Narratives; Yes - Entity Level controls; No - internal controls; TBD - Process Flow</v>
      </c>
      <c r="H119" s="35" t="s">
        <v>86</v>
      </c>
      <c r="I119" s="35" t="str">
        <f>IF(ISNA(VLOOKUP(LEFT($A119,3),'6. EMS-Omnia mapping'!$A$5:$A$142,3,FALSE)),"TBD",VLOOKUP(LEFT($A119,3),'6. EMS-Omnia mapping'!$A$5:$E$142,3,FALSE))</f>
        <v>Live Index / Summaries</v>
      </c>
      <c r="J119" s="35" t="str">
        <f>IF(ISNA(VLOOKUP(LEFT($A119,3),'6. EMS-Omnia mapping'!$A$5:$A$142,5,FALSE)),"TBD",VLOOKUP(LEFT($A119,3),'6. EMS-Omnia mapping'!$A$5:$E$142,5,FALSE))</f>
        <v>Process Risk Assessment [Assess Risk] / Business Process Library</v>
      </c>
      <c r="K119" s="108" t="s">
        <v>141</v>
      </c>
      <c r="L119" s="7" t="s">
        <v>82</v>
      </c>
    </row>
    <row r="120" spans="1:12" ht="40.799999999999997">
      <c r="A120" s="68" t="s">
        <v>319</v>
      </c>
      <c r="B120" s="69" t="s">
        <v>300</v>
      </c>
      <c r="C120" s="69" t="s">
        <v>78</v>
      </c>
      <c r="D120" s="69" t="s">
        <v>79</v>
      </c>
      <c r="E120" s="68" t="s">
        <v>80</v>
      </c>
      <c r="F120" s="69" t="s">
        <v>320</v>
      </c>
      <c r="G120" s="9" t="str">
        <f>IF(ISNA(VLOOKUP(LEFT(A120,3),'6. EMS-Omnia mapping'!$A$5:$G$142,7,FALSE)),"TBD",VLOOKUP(LEFT(A120,3),'6. EMS-Omnia mapping'!$A$5:$G$142,7,FALSE))</f>
        <v>Yes - other; Yes - Narratives; Yes - Entity Level controls; No - internal controls; TBD - Process Flow</v>
      </c>
      <c r="H120" s="35" t="s">
        <v>86</v>
      </c>
      <c r="I120" s="35" t="str">
        <f>IF(ISNA(VLOOKUP(LEFT($A120,3),'6. EMS-Omnia mapping'!$A$5:$A$142,3,FALSE)),"TBD",VLOOKUP(LEFT($A120,3),'6. EMS-Omnia mapping'!$A$5:$E$142,3,FALSE))</f>
        <v>Live Index / Summaries</v>
      </c>
      <c r="J120" s="35" t="str">
        <f>IF(ISNA(VLOOKUP(LEFT($A120,3),'6. EMS-Omnia mapping'!$A$5:$A$142,5,FALSE)),"TBD",VLOOKUP(LEFT($A120,3),'6. EMS-Omnia mapping'!$A$5:$E$142,5,FALSE))</f>
        <v>Process Risk Assessment [Assess Risk] / Business Process Library</v>
      </c>
      <c r="K120" s="108" t="s">
        <v>141</v>
      </c>
      <c r="L120" s="7" t="s">
        <v>82</v>
      </c>
    </row>
    <row r="121" spans="1:12" ht="30.6">
      <c r="A121" s="68" t="s">
        <v>321</v>
      </c>
      <c r="B121" s="69" t="s">
        <v>322</v>
      </c>
      <c r="C121" s="69" t="s">
        <v>92</v>
      </c>
      <c r="D121" s="69" t="s">
        <v>79</v>
      </c>
      <c r="E121" s="68" t="s">
        <v>80</v>
      </c>
      <c r="F121" s="69" t="s">
        <v>81</v>
      </c>
      <c r="G121" s="9" t="str">
        <f>IF(ISNA(VLOOKUP(LEFT(A121,3),'6. EMS-Omnia mapping'!$A$5:$G$142,7,FALSE)),"TBD",VLOOKUP(LEFT(A121,3),'6. EMS-Omnia mapping'!$A$5:$G$142,7,FALSE))</f>
        <v>Yes - other; Yes - Narratives; Yes - Entity Level controls; No - internal controls; TBD - Process Flow</v>
      </c>
      <c r="H121" s="35" t="s">
        <v>86</v>
      </c>
      <c r="I121" s="35" t="str">
        <f>IF(ISNA(VLOOKUP(LEFT($A121,3),'6. EMS-Omnia mapping'!$A$5:$A$142,3,FALSE)),"TBD",VLOOKUP(LEFT($A121,3),'6. EMS-Omnia mapping'!$A$5:$E$142,3,FALSE))</f>
        <v>Live Index / Summaries</v>
      </c>
      <c r="J121" s="35" t="str">
        <f>IF(ISNA(VLOOKUP(LEFT($A121,3),'6. EMS-Omnia mapping'!$A$5:$A$142,5,FALSE)),"TBD",VLOOKUP(LEFT($A121,3),'6. EMS-Omnia mapping'!$A$5:$E$142,5,FALSE))</f>
        <v>Process Risk Assessment [Assess Risk] / Business Process Library</v>
      </c>
      <c r="K121" s="108" t="s">
        <v>141</v>
      </c>
      <c r="L121" s="7" t="s">
        <v>82</v>
      </c>
    </row>
    <row r="122" spans="1:12" ht="30.6">
      <c r="A122" s="68" t="s">
        <v>323</v>
      </c>
      <c r="B122" s="69" t="s">
        <v>322</v>
      </c>
      <c r="C122" s="69" t="s">
        <v>92</v>
      </c>
      <c r="D122" s="69" t="s">
        <v>79</v>
      </c>
      <c r="E122" s="68" t="s">
        <v>80</v>
      </c>
      <c r="F122" s="69" t="s">
        <v>81</v>
      </c>
      <c r="G122" s="9" t="str">
        <f>IF(ISNA(VLOOKUP(LEFT(A122,3),'6. EMS-Omnia mapping'!$A$5:$G$142,7,FALSE)),"TBD",VLOOKUP(LEFT(A122,3),'6. EMS-Omnia mapping'!$A$5:$G$142,7,FALSE))</f>
        <v>Yes - other; Yes - Narratives; Yes - Entity Level controls; No - internal controls; TBD - Process Flow</v>
      </c>
      <c r="H122" s="35" t="s">
        <v>86</v>
      </c>
      <c r="I122" s="35" t="str">
        <f>IF(ISNA(VLOOKUP(LEFT($A122,3),'6. EMS-Omnia mapping'!$A$5:$A$142,3,FALSE)),"TBD",VLOOKUP(LEFT($A122,3),'6. EMS-Omnia mapping'!$A$5:$E$142,3,FALSE))</f>
        <v>Live Index / Summaries</v>
      </c>
      <c r="J122" s="35" t="str">
        <f>IF(ISNA(VLOOKUP(LEFT($A122,3),'6. EMS-Omnia mapping'!$A$5:$A$142,5,FALSE)),"TBD",VLOOKUP(LEFT($A122,3),'6. EMS-Omnia mapping'!$A$5:$E$142,5,FALSE))</f>
        <v>Process Risk Assessment [Assess Risk] / Business Process Library</v>
      </c>
      <c r="K122" s="108" t="s">
        <v>141</v>
      </c>
      <c r="L122" s="7" t="s">
        <v>82</v>
      </c>
    </row>
    <row r="123" spans="1:12" ht="30.6">
      <c r="A123" s="68" t="s">
        <v>324</v>
      </c>
      <c r="B123" s="69" t="s">
        <v>322</v>
      </c>
      <c r="C123" s="69" t="s">
        <v>92</v>
      </c>
      <c r="D123" s="69" t="s">
        <v>79</v>
      </c>
      <c r="E123" s="68" t="s">
        <v>80</v>
      </c>
      <c r="F123" s="69" t="s">
        <v>81</v>
      </c>
      <c r="G123" s="9" t="str">
        <f>IF(ISNA(VLOOKUP(LEFT(A123,3),'6. EMS-Omnia mapping'!$A$5:$G$142,7,FALSE)),"TBD",VLOOKUP(LEFT(A123,3),'6. EMS-Omnia mapping'!$A$5:$G$142,7,FALSE))</f>
        <v>Yes - other; Yes - Narratives; Yes - Entity Level controls; No - internal controls; TBD - Process Flow</v>
      </c>
      <c r="H123" s="35" t="s">
        <v>86</v>
      </c>
      <c r="I123" s="35" t="str">
        <f>IF(ISNA(VLOOKUP(LEFT($A123,3),'6. EMS-Omnia mapping'!$A$5:$A$142,3,FALSE)),"TBD",VLOOKUP(LEFT($A123,3),'6. EMS-Omnia mapping'!$A$5:$E$142,3,FALSE))</f>
        <v>Live Index / Summaries</v>
      </c>
      <c r="J123" s="35" t="str">
        <f>IF(ISNA(VLOOKUP(LEFT($A123,3),'6. EMS-Omnia mapping'!$A$5:$A$142,5,FALSE)),"TBD",VLOOKUP(LEFT($A123,3),'6. EMS-Omnia mapping'!$A$5:$E$142,5,FALSE))</f>
        <v>Process Risk Assessment [Assess Risk] / Business Process Library</v>
      </c>
      <c r="K123" s="108" t="s">
        <v>141</v>
      </c>
      <c r="L123" s="7" t="s">
        <v>82</v>
      </c>
    </row>
    <row r="124" spans="1:12" ht="30.6">
      <c r="A124" s="68" t="s">
        <v>325</v>
      </c>
      <c r="B124" s="69" t="s">
        <v>322</v>
      </c>
      <c r="C124" s="69" t="s">
        <v>92</v>
      </c>
      <c r="D124" s="69" t="s">
        <v>79</v>
      </c>
      <c r="E124" s="68" t="s">
        <v>80</v>
      </c>
      <c r="F124" s="69" t="s">
        <v>81</v>
      </c>
      <c r="G124" s="9" t="str">
        <f>IF(ISNA(VLOOKUP(LEFT(A124,3),'6. EMS-Omnia mapping'!$A$5:$G$142,7,FALSE)),"TBD",VLOOKUP(LEFT(A124,3),'6. EMS-Omnia mapping'!$A$5:$G$142,7,FALSE))</f>
        <v>Yes - other; Yes - Narratives; Yes - Entity Level controls; No - internal controls; TBD - Process Flow</v>
      </c>
      <c r="H124" s="35" t="s">
        <v>86</v>
      </c>
      <c r="I124" s="35" t="str">
        <f>IF(ISNA(VLOOKUP(LEFT($A124,3),'6. EMS-Omnia mapping'!$A$5:$A$142,3,FALSE)),"TBD",VLOOKUP(LEFT($A124,3),'6. EMS-Omnia mapping'!$A$5:$E$142,3,FALSE))</f>
        <v>Live Index / Summaries</v>
      </c>
      <c r="J124" s="35" t="str">
        <f>IF(ISNA(VLOOKUP(LEFT($A124,3),'6. EMS-Omnia mapping'!$A$5:$A$142,5,FALSE)),"TBD",VLOOKUP(LEFT($A124,3),'6. EMS-Omnia mapping'!$A$5:$E$142,5,FALSE))</f>
        <v>Process Risk Assessment [Assess Risk] / Business Process Library</v>
      </c>
      <c r="K124" s="108" t="s">
        <v>141</v>
      </c>
      <c r="L124" s="7" t="s">
        <v>82</v>
      </c>
    </row>
    <row r="125" spans="1:12" ht="30.6">
      <c r="A125" s="68" t="s">
        <v>326</v>
      </c>
      <c r="B125" s="69" t="s">
        <v>322</v>
      </c>
      <c r="C125" s="69" t="s">
        <v>92</v>
      </c>
      <c r="D125" s="69" t="s">
        <v>79</v>
      </c>
      <c r="E125" s="68" t="s">
        <v>80</v>
      </c>
      <c r="F125" s="69" t="s">
        <v>81</v>
      </c>
      <c r="G125" s="9" t="str">
        <f>IF(ISNA(VLOOKUP(LEFT(A125,3),'6. EMS-Omnia mapping'!$A$5:$G$142,7,FALSE)),"TBD",VLOOKUP(LEFT(A125,3),'6. EMS-Omnia mapping'!$A$5:$G$142,7,FALSE))</f>
        <v>Yes - other; Yes - Narratives; Yes - Entity Level controls; No - internal controls; TBD - Process Flow</v>
      </c>
      <c r="H125" s="35" t="s">
        <v>86</v>
      </c>
      <c r="I125" s="35" t="str">
        <f>IF(ISNA(VLOOKUP(LEFT($A125,3),'6. EMS-Omnia mapping'!$A$5:$A$142,3,FALSE)),"TBD",VLOOKUP(LEFT($A125,3),'6. EMS-Omnia mapping'!$A$5:$E$142,3,FALSE))</f>
        <v>Live Index / Summaries</v>
      </c>
      <c r="J125" s="35" t="str">
        <f>IF(ISNA(VLOOKUP(LEFT($A125,3),'6. EMS-Omnia mapping'!$A$5:$A$142,5,FALSE)),"TBD",VLOOKUP(LEFT($A125,3),'6. EMS-Omnia mapping'!$A$5:$E$142,5,FALSE))</f>
        <v>Process Risk Assessment [Assess Risk] / Business Process Library</v>
      </c>
      <c r="K125" s="108" t="s">
        <v>141</v>
      </c>
      <c r="L125" s="7" t="s">
        <v>82</v>
      </c>
    </row>
    <row r="126" spans="1:12" ht="40.799999999999997">
      <c r="A126" s="68" t="s">
        <v>327</v>
      </c>
      <c r="B126" s="69" t="s">
        <v>328</v>
      </c>
      <c r="C126" s="69" t="s">
        <v>98</v>
      </c>
      <c r="D126" s="69" t="s">
        <v>79</v>
      </c>
      <c r="E126" s="68" t="s">
        <v>80</v>
      </c>
      <c r="F126" s="69" t="s">
        <v>329</v>
      </c>
      <c r="G126" s="9" t="str">
        <f>IF(ISNA(VLOOKUP(LEFT(A126,3),'6. EMS-Omnia mapping'!$A$5:$G$142,7,FALSE)),"TBD",VLOOKUP(LEFT(A126,3),'6. EMS-Omnia mapping'!$A$5:$G$142,7,FALSE))</f>
        <v>Yes - other; Yes - Narratives; Yes - Entity Level controls; No - internal controls; TBD - Process Flow</v>
      </c>
      <c r="H126" s="35" t="s">
        <v>86</v>
      </c>
      <c r="I126" s="35" t="str">
        <f>IF(ISNA(VLOOKUP(LEFT($A126,3),'6. EMS-Omnia mapping'!$A$5:$A$142,3,FALSE)),"TBD",VLOOKUP(LEFT($A126,3),'6. EMS-Omnia mapping'!$A$5:$E$142,3,FALSE))</f>
        <v>Live Index / Summaries</v>
      </c>
      <c r="J126" s="35" t="str">
        <f>IF(ISNA(VLOOKUP(LEFT($A126,3),'6. EMS-Omnia mapping'!$A$5:$A$142,5,FALSE)),"TBD",VLOOKUP(LEFT($A126,3),'6. EMS-Omnia mapping'!$A$5:$E$142,5,FALSE))</f>
        <v>Process Risk Assessment [Assess Risk] / Business Process Library</v>
      </c>
      <c r="K126" s="108" t="s">
        <v>141</v>
      </c>
      <c r="L126" s="7" t="s">
        <v>82</v>
      </c>
    </row>
    <row r="127" spans="1:12" ht="40.799999999999997">
      <c r="A127" s="68" t="s">
        <v>330</v>
      </c>
      <c r="B127" s="69" t="s">
        <v>328</v>
      </c>
      <c r="C127" s="69" t="s">
        <v>98</v>
      </c>
      <c r="D127" s="69" t="s">
        <v>79</v>
      </c>
      <c r="E127" s="68" t="s">
        <v>80</v>
      </c>
      <c r="F127" s="69" t="s">
        <v>331</v>
      </c>
      <c r="G127" s="9" t="str">
        <f>IF(ISNA(VLOOKUP(LEFT(A127,3),'6. EMS-Omnia mapping'!$A$5:$G$142,7,FALSE)),"TBD",VLOOKUP(LEFT(A127,3),'6. EMS-Omnia mapping'!$A$5:$G$142,7,FALSE))</f>
        <v>Yes - other; Yes - Narratives; Yes - Entity Level controls; No - internal controls; TBD - Process Flow</v>
      </c>
      <c r="H127" s="35" t="s">
        <v>86</v>
      </c>
      <c r="I127" s="35" t="str">
        <f>IF(ISNA(VLOOKUP(LEFT($A127,3),'6. EMS-Omnia mapping'!$A$5:$A$142,3,FALSE)),"TBD",VLOOKUP(LEFT($A127,3),'6. EMS-Omnia mapping'!$A$5:$E$142,3,FALSE))</f>
        <v>Live Index / Summaries</v>
      </c>
      <c r="J127" s="35" t="str">
        <f>IF(ISNA(VLOOKUP(LEFT($A127,3),'6. EMS-Omnia mapping'!$A$5:$A$142,5,FALSE)),"TBD",VLOOKUP(LEFT($A127,3),'6. EMS-Omnia mapping'!$A$5:$E$142,5,FALSE))</f>
        <v>Process Risk Assessment [Assess Risk] / Business Process Library</v>
      </c>
      <c r="K127" s="108" t="s">
        <v>141</v>
      </c>
      <c r="L127" s="7" t="s">
        <v>82</v>
      </c>
    </row>
    <row r="128" spans="1:12" ht="40.799999999999997">
      <c r="A128" s="68" t="s">
        <v>332</v>
      </c>
      <c r="B128" s="69" t="s">
        <v>328</v>
      </c>
      <c r="C128" s="69" t="s">
        <v>98</v>
      </c>
      <c r="D128" s="69" t="s">
        <v>79</v>
      </c>
      <c r="E128" s="68" t="s">
        <v>80</v>
      </c>
      <c r="F128" s="69" t="s">
        <v>333</v>
      </c>
      <c r="G128" s="9" t="str">
        <f>IF(ISNA(VLOOKUP(LEFT(A128,3),'6. EMS-Omnia mapping'!$A$5:$G$142,7,FALSE)),"TBD",VLOOKUP(LEFT(A128,3),'6. EMS-Omnia mapping'!$A$5:$G$142,7,FALSE))</f>
        <v>Yes - other; Yes - Narratives; Yes - Entity Level controls; No - internal controls; TBD - Process Flow</v>
      </c>
      <c r="H128" s="35" t="s">
        <v>86</v>
      </c>
      <c r="I128" s="35" t="str">
        <f>IF(ISNA(VLOOKUP(LEFT($A128,3),'6. EMS-Omnia mapping'!$A$5:$A$142,3,FALSE)),"TBD",VLOOKUP(LEFT($A128,3),'6. EMS-Omnia mapping'!$A$5:$E$142,3,FALSE))</f>
        <v>Live Index / Summaries</v>
      </c>
      <c r="J128" s="35" t="str">
        <f>IF(ISNA(VLOOKUP(LEFT($A128,3),'6. EMS-Omnia mapping'!$A$5:$A$142,5,FALSE)),"TBD",VLOOKUP(LEFT($A128,3),'6. EMS-Omnia mapping'!$A$5:$E$142,5,FALSE))</f>
        <v>Process Risk Assessment [Assess Risk] / Business Process Library</v>
      </c>
      <c r="K128" s="108" t="s">
        <v>141</v>
      </c>
      <c r="L128" s="7" t="s">
        <v>82</v>
      </c>
    </row>
    <row r="129" spans="1:12" ht="40.799999999999997">
      <c r="A129" s="68" t="s">
        <v>334</v>
      </c>
      <c r="B129" s="69" t="s">
        <v>328</v>
      </c>
      <c r="C129" s="69" t="s">
        <v>98</v>
      </c>
      <c r="D129" s="69" t="s">
        <v>79</v>
      </c>
      <c r="E129" s="68" t="s">
        <v>80</v>
      </c>
      <c r="F129" s="69" t="s">
        <v>335</v>
      </c>
      <c r="G129" s="9" t="str">
        <f>IF(ISNA(VLOOKUP(LEFT(A129,3),'6. EMS-Omnia mapping'!$A$5:$G$142,7,FALSE)),"TBD",VLOOKUP(LEFT(A129,3),'6. EMS-Omnia mapping'!$A$5:$G$142,7,FALSE))</f>
        <v>Yes - other; Yes - Narratives; Yes - Entity Level controls; No - internal controls; TBD - Process Flow</v>
      </c>
      <c r="H129" s="35" t="s">
        <v>86</v>
      </c>
      <c r="I129" s="35" t="str">
        <f>IF(ISNA(VLOOKUP(LEFT($A129,3),'6. EMS-Omnia mapping'!$A$5:$A$142,3,FALSE)),"TBD",VLOOKUP(LEFT($A129,3),'6. EMS-Omnia mapping'!$A$5:$E$142,3,FALSE))</f>
        <v>Live Index / Summaries</v>
      </c>
      <c r="J129" s="35" t="str">
        <f>IF(ISNA(VLOOKUP(LEFT($A129,3),'6. EMS-Omnia mapping'!$A$5:$A$142,5,FALSE)),"TBD",VLOOKUP(LEFT($A129,3),'6. EMS-Omnia mapping'!$A$5:$E$142,5,FALSE))</f>
        <v>Process Risk Assessment [Assess Risk] / Business Process Library</v>
      </c>
      <c r="K129" s="108" t="s">
        <v>141</v>
      </c>
      <c r="L129" s="7" t="s">
        <v>82</v>
      </c>
    </row>
    <row r="130" spans="1:12" ht="40.799999999999997">
      <c r="A130" s="68" t="s">
        <v>336</v>
      </c>
      <c r="B130" s="69" t="s">
        <v>328</v>
      </c>
      <c r="C130" s="69" t="s">
        <v>98</v>
      </c>
      <c r="D130" s="69" t="s">
        <v>79</v>
      </c>
      <c r="E130" s="68" t="s">
        <v>80</v>
      </c>
      <c r="F130" s="69" t="s">
        <v>337</v>
      </c>
      <c r="G130" s="9" t="str">
        <f>IF(ISNA(VLOOKUP(LEFT(A130,3),'6. EMS-Omnia mapping'!$A$5:$G$142,7,FALSE)),"TBD",VLOOKUP(LEFT(A130,3),'6. EMS-Omnia mapping'!$A$5:$G$142,7,FALSE))</f>
        <v>Yes - other; Yes - Narratives; Yes - Entity Level controls; No - internal controls; TBD - Process Flow</v>
      </c>
      <c r="H130" s="35" t="s">
        <v>86</v>
      </c>
      <c r="I130" s="35" t="str">
        <f>IF(ISNA(VLOOKUP(LEFT($A130,3),'6. EMS-Omnia mapping'!$A$5:$A$142,3,FALSE)),"TBD",VLOOKUP(LEFT($A130,3),'6. EMS-Omnia mapping'!$A$5:$E$142,3,FALSE))</f>
        <v>Live Index / Summaries</v>
      </c>
      <c r="J130" s="35" t="str">
        <f>IF(ISNA(VLOOKUP(LEFT($A130,3),'6. EMS-Omnia mapping'!$A$5:$A$142,5,FALSE)),"TBD",VLOOKUP(LEFT($A130,3),'6. EMS-Omnia mapping'!$A$5:$E$142,5,FALSE))</f>
        <v>Process Risk Assessment [Assess Risk] / Business Process Library</v>
      </c>
      <c r="K130" s="108" t="s">
        <v>141</v>
      </c>
      <c r="L130" s="7" t="s">
        <v>82</v>
      </c>
    </row>
    <row r="131" spans="1:12" ht="40.799999999999997">
      <c r="A131" s="68" t="s">
        <v>338</v>
      </c>
      <c r="B131" s="69" t="s">
        <v>328</v>
      </c>
      <c r="C131" s="69" t="s">
        <v>98</v>
      </c>
      <c r="D131" s="69" t="s">
        <v>79</v>
      </c>
      <c r="E131" s="68" t="s">
        <v>80</v>
      </c>
      <c r="F131" s="69" t="s">
        <v>339</v>
      </c>
      <c r="G131" s="9" t="str">
        <f>IF(ISNA(VLOOKUP(LEFT(A131,3),'6. EMS-Omnia mapping'!$A$5:$G$142,7,FALSE)),"TBD",VLOOKUP(LEFT(A131,3),'6. EMS-Omnia mapping'!$A$5:$G$142,7,FALSE))</f>
        <v>Yes - other; Yes - Narratives; Yes - Entity Level controls; No - internal controls; TBD - Process Flow</v>
      </c>
      <c r="H131" s="35" t="s">
        <v>86</v>
      </c>
      <c r="I131" s="35" t="str">
        <f>IF(ISNA(VLOOKUP(LEFT($A131,3),'6. EMS-Omnia mapping'!$A$5:$A$142,3,FALSE)),"TBD",VLOOKUP(LEFT($A131,3),'6. EMS-Omnia mapping'!$A$5:$E$142,3,FALSE))</f>
        <v>Live Index / Summaries</v>
      </c>
      <c r="J131" s="35" t="str">
        <f>IF(ISNA(VLOOKUP(LEFT($A131,3),'6. EMS-Omnia mapping'!$A$5:$A$142,5,FALSE)),"TBD",VLOOKUP(LEFT($A131,3),'6. EMS-Omnia mapping'!$A$5:$E$142,5,FALSE))</f>
        <v>Process Risk Assessment [Assess Risk] / Business Process Library</v>
      </c>
      <c r="K131" s="108" t="s">
        <v>141</v>
      </c>
      <c r="L131" s="7" t="s">
        <v>82</v>
      </c>
    </row>
    <row r="132" spans="1:12" ht="40.799999999999997">
      <c r="A132" s="68" t="s">
        <v>340</v>
      </c>
      <c r="B132" s="69" t="s">
        <v>328</v>
      </c>
      <c r="C132" s="69" t="s">
        <v>98</v>
      </c>
      <c r="D132" s="69" t="s">
        <v>79</v>
      </c>
      <c r="E132" s="68" t="s">
        <v>80</v>
      </c>
      <c r="F132" s="69" t="s">
        <v>341</v>
      </c>
      <c r="G132" s="9" t="str">
        <f>IF(ISNA(VLOOKUP(LEFT(A132,3),'6. EMS-Omnia mapping'!$A$5:$G$142,7,FALSE)),"TBD",VLOOKUP(LEFT(A132,3),'6. EMS-Omnia mapping'!$A$5:$G$142,7,FALSE))</f>
        <v>Yes - other; Yes - Narratives; Yes - Entity Level controls; No - internal controls; TBD - Process Flow</v>
      </c>
      <c r="H132" s="35" t="s">
        <v>86</v>
      </c>
      <c r="I132" s="35" t="str">
        <f>IF(ISNA(VLOOKUP(LEFT($A132,3),'6. EMS-Omnia mapping'!$A$5:$A$142,3,FALSE)),"TBD",VLOOKUP(LEFT($A132,3),'6. EMS-Omnia mapping'!$A$5:$E$142,3,FALSE))</f>
        <v>Live Index / Summaries</v>
      </c>
      <c r="J132" s="35" t="str">
        <f>IF(ISNA(VLOOKUP(LEFT($A132,3),'6. EMS-Omnia mapping'!$A$5:$A$142,5,FALSE)),"TBD",VLOOKUP(LEFT($A132,3),'6. EMS-Omnia mapping'!$A$5:$E$142,5,FALSE))</f>
        <v>Process Risk Assessment [Assess Risk] / Business Process Library</v>
      </c>
      <c r="K132" s="108" t="s">
        <v>141</v>
      </c>
      <c r="L132" s="7" t="s">
        <v>82</v>
      </c>
    </row>
    <row r="133" spans="1:12" ht="40.799999999999997">
      <c r="A133" s="68" t="s">
        <v>342</v>
      </c>
      <c r="B133" s="69" t="s">
        <v>328</v>
      </c>
      <c r="C133" s="69" t="s">
        <v>98</v>
      </c>
      <c r="D133" s="69" t="s">
        <v>79</v>
      </c>
      <c r="E133" s="68" t="s">
        <v>80</v>
      </c>
      <c r="F133" s="69" t="s">
        <v>343</v>
      </c>
      <c r="G133" s="9" t="str">
        <f>IF(ISNA(VLOOKUP(LEFT(A133,3),'6. EMS-Omnia mapping'!$A$5:$G$142,7,FALSE)),"TBD",VLOOKUP(LEFT(A133,3),'6. EMS-Omnia mapping'!$A$5:$G$142,7,FALSE))</f>
        <v>Yes - other; Yes - Narratives; Yes - Entity Level controls; No - internal controls; TBD - Process Flow</v>
      </c>
      <c r="H133" s="35" t="s">
        <v>86</v>
      </c>
      <c r="I133" s="35" t="str">
        <f>IF(ISNA(VLOOKUP(LEFT($A133,3),'6. EMS-Omnia mapping'!$A$5:$A$142,3,FALSE)),"TBD",VLOOKUP(LEFT($A133,3),'6. EMS-Omnia mapping'!$A$5:$E$142,3,FALSE))</f>
        <v>Live Index / Summaries</v>
      </c>
      <c r="J133" s="35" t="str">
        <f>IF(ISNA(VLOOKUP(LEFT($A133,3),'6. EMS-Omnia mapping'!$A$5:$A$142,5,FALSE)),"TBD",VLOOKUP(LEFT($A133,3),'6. EMS-Omnia mapping'!$A$5:$E$142,5,FALSE))</f>
        <v>Process Risk Assessment [Assess Risk] / Business Process Library</v>
      </c>
      <c r="K133" s="108" t="s">
        <v>141</v>
      </c>
      <c r="L133" s="7" t="s">
        <v>82</v>
      </c>
    </row>
    <row r="134" spans="1:12" ht="40.799999999999997">
      <c r="A134" s="68" t="s">
        <v>344</v>
      </c>
      <c r="B134" s="69" t="s">
        <v>328</v>
      </c>
      <c r="C134" s="69" t="s">
        <v>167</v>
      </c>
      <c r="D134" s="69" t="s">
        <v>79</v>
      </c>
      <c r="E134" s="68" t="s">
        <v>80</v>
      </c>
      <c r="F134" s="69" t="s">
        <v>345</v>
      </c>
      <c r="G134" s="9" t="str">
        <f>IF(ISNA(VLOOKUP(LEFT(A134,3),'6. EMS-Omnia mapping'!$A$5:$G$142,7,FALSE)),"TBD",VLOOKUP(LEFT(A134,3),'6. EMS-Omnia mapping'!$A$5:$G$142,7,FALSE))</f>
        <v>Yes - other; Yes - Narratives; Yes - Entity Level controls; No - internal controls; TBD - Process Flow</v>
      </c>
      <c r="H134" s="35" t="s">
        <v>86</v>
      </c>
      <c r="I134" s="35" t="str">
        <f>IF(ISNA(VLOOKUP(LEFT($A134,3),'6. EMS-Omnia mapping'!$A$5:$A$142,3,FALSE)),"TBD",VLOOKUP(LEFT($A134,3),'6. EMS-Omnia mapping'!$A$5:$E$142,3,FALSE))</f>
        <v>Live Index / Summaries</v>
      </c>
      <c r="J134" s="35" t="str">
        <f>IF(ISNA(VLOOKUP(LEFT($A134,3),'6. EMS-Omnia mapping'!$A$5:$A$142,5,FALSE)),"TBD",VLOOKUP(LEFT($A134,3),'6. EMS-Omnia mapping'!$A$5:$E$142,5,FALSE))</f>
        <v>Process Risk Assessment [Assess Risk] / Business Process Library</v>
      </c>
      <c r="K134" s="108" t="s">
        <v>141</v>
      </c>
      <c r="L134" s="7" t="s">
        <v>82</v>
      </c>
    </row>
    <row r="135" spans="1:12" ht="30.6">
      <c r="A135" s="68" t="s">
        <v>346</v>
      </c>
      <c r="B135" s="69" t="s">
        <v>347</v>
      </c>
      <c r="C135" s="69" t="s">
        <v>348</v>
      </c>
      <c r="D135" s="69" t="s">
        <v>79</v>
      </c>
      <c r="E135" s="68" t="s">
        <v>80</v>
      </c>
      <c r="F135" s="69" t="s">
        <v>349</v>
      </c>
      <c r="G135" s="9" t="str">
        <f>IF(ISNA(VLOOKUP(LEFT(A135,3),'6. EMS-Omnia mapping'!$A$5:$G$142,7,FALSE)),"TBD",VLOOKUP(LEFT(A135,3),'6. EMS-Omnia mapping'!$A$5:$G$142,7,FALSE))</f>
        <v>No - see Omnia for updated templates</v>
      </c>
      <c r="H135" s="35" t="s">
        <v>82</v>
      </c>
      <c r="I135" s="35" t="str">
        <f>IF(ISNA(VLOOKUP(LEFT($A135,3),'6. EMS-Omnia mapping'!$A$5:$A$142,3,FALSE)),"TBD",VLOOKUP(LEFT($A135,3),'6. EMS-Omnia mapping'!$A$5:$E$142,3,FALSE))</f>
        <v>Live Index</v>
      </c>
      <c r="J135" s="35" t="str">
        <f>IF(ISNA(VLOOKUP(LEFT($A135,3),'6. EMS-Omnia mapping'!$A$5:$A$142,5,FALSE)),"TBD",VLOOKUP(LEFT($A135,3),'6. EMS-Omnia mapping'!$A$5:$E$142,5,FALSE))</f>
        <v>Entity and Fraud Risk Assessment and Response [Assess Risk]</v>
      </c>
      <c r="K135" s="108" t="s">
        <v>83</v>
      </c>
      <c r="L135" s="7" t="s">
        <v>82</v>
      </c>
    </row>
    <row r="136" spans="1:12" ht="20.399999999999999">
      <c r="A136" s="68" t="s">
        <v>350</v>
      </c>
      <c r="B136" s="69" t="s">
        <v>347</v>
      </c>
      <c r="C136" s="69" t="s">
        <v>78</v>
      </c>
      <c r="D136" s="69" t="s">
        <v>79</v>
      </c>
      <c r="E136" s="68" t="s">
        <v>80</v>
      </c>
      <c r="F136" s="69" t="s">
        <v>351</v>
      </c>
      <c r="G136" s="9" t="str">
        <f>IF(ISNA(VLOOKUP(LEFT(A136,3),'6. EMS-Omnia mapping'!$A$5:$G$142,7,FALSE)),"TBD",VLOOKUP(LEFT(A136,3),'6. EMS-Omnia mapping'!$A$5:$G$142,7,FALSE))</f>
        <v>No - see Omnia for updated templates</v>
      </c>
      <c r="H136" s="35" t="s">
        <v>86</v>
      </c>
      <c r="I136" s="35" t="str">
        <f>IF(ISNA(VLOOKUP(LEFT($A136,3),'6. EMS-Omnia mapping'!$A$5:$A$142,3,FALSE)),"TBD",VLOOKUP(LEFT($A136,3),'6. EMS-Omnia mapping'!$A$5:$E$142,3,FALSE))</f>
        <v>Live Index</v>
      </c>
      <c r="J136" s="35" t="str">
        <f>IF(ISNA(VLOOKUP(LEFT($A136,3),'6. EMS-Omnia mapping'!$A$5:$A$142,5,FALSE)),"TBD",VLOOKUP(LEFT($A136,3),'6. EMS-Omnia mapping'!$A$5:$E$142,5,FALSE))</f>
        <v>Entity and Fraud Risk Assessment and Response [Assess Risk]</v>
      </c>
      <c r="K136" s="108" t="s">
        <v>122</v>
      </c>
      <c r="L136" s="7" t="s">
        <v>82</v>
      </c>
    </row>
    <row r="137" spans="1:12" ht="20.399999999999999">
      <c r="A137" s="68" t="s">
        <v>352</v>
      </c>
      <c r="B137" s="69" t="s">
        <v>347</v>
      </c>
      <c r="C137" s="69" t="s">
        <v>92</v>
      </c>
      <c r="D137" s="69" t="s">
        <v>79</v>
      </c>
      <c r="E137" s="68" t="s">
        <v>80</v>
      </c>
      <c r="F137" s="69" t="s">
        <v>353</v>
      </c>
      <c r="G137" s="9" t="str">
        <f>IF(ISNA(VLOOKUP(LEFT(A137,3),'6. EMS-Omnia mapping'!$A$5:$G$142,7,FALSE)),"TBD",VLOOKUP(LEFT(A137,3),'6. EMS-Omnia mapping'!$A$5:$G$142,7,FALSE))</f>
        <v>No - see Omnia for updated templates</v>
      </c>
      <c r="H137" s="35" t="s">
        <v>82</v>
      </c>
      <c r="I137" s="35" t="str">
        <f>IF(ISNA(VLOOKUP(LEFT($A137,3),'6. EMS-Omnia mapping'!$A$5:$A$142,3,FALSE)),"TBD",VLOOKUP(LEFT($A137,3),'6. EMS-Omnia mapping'!$A$5:$E$142,3,FALSE))</f>
        <v>Live Index</v>
      </c>
      <c r="J137" s="35" t="str">
        <f>IF(ISNA(VLOOKUP(LEFT($A137,3),'6. EMS-Omnia mapping'!$A$5:$A$142,5,FALSE)),"TBD",VLOOKUP(LEFT($A137,3),'6. EMS-Omnia mapping'!$A$5:$E$142,5,FALSE))</f>
        <v>Entity and Fraud Risk Assessment and Response [Assess Risk]</v>
      </c>
      <c r="K137" s="108" t="s">
        <v>83</v>
      </c>
      <c r="L137" s="7" t="s">
        <v>82</v>
      </c>
    </row>
    <row r="138" spans="1:12" ht="20.399999999999999">
      <c r="A138" s="68" t="s">
        <v>354</v>
      </c>
      <c r="B138" s="69" t="s">
        <v>347</v>
      </c>
      <c r="C138" s="69" t="s">
        <v>78</v>
      </c>
      <c r="D138" s="69" t="s">
        <v>79</v>
      </c>
      <c r="E138" s="68" t="s">
        <v>80</v>
      </c>
      <c r="F138" s="69" t="s">
        <v>355</v>
      </c>
      <c r="G138" s="9" t="str">
        <f>IF(ISNA(VLOOKUP(LEFT(A138,3),'6. EMS-Omnia mapping'!$A$5:$G$142,7,FALSE)),"TBD",VLOOKUP(LEFT(A138,3),'6. EMS-Omnia mapping'!$A$5:$G$142,7,FALSE))</f>
        <v>No - see Omnia for updated templates</v>
      </c>
      <c r="H138" s="35" t="s">
        <v>86</v>
      </c>
      <c r="I138" s="35" t="str">
        <f>IF(ISNA(VLOOKUP(LEFT($A138,3),'6. EMS-Omnia mapping'!$A$5:$A$142,3,FALSE)),"TBD",VLOOKUP(LEFT($A138,3),'6. EMS-Omnia mapping'!$A$5:$E$142,3,FALSE))</f>
        <v>Live Index</v>
      </c>
      <c r="J138" s="35" t="str">
        <f>IF(ISNA(VLOOKUP(LEFT($A138,3),'6. EMS-Omnia mapping'!$A$5:$A$142,5,FALSE)),"TBD",VLOOKUP(LEFT($A138,3),'6. EMS-Omnia mapping'!$A$5:$E$142,5,FALSE))</f>
        <v>Entity and Fraud Risk Assessment and Response [Assess Risk]</v>
      </c>
      <c r="K138" s="108" t="s">
        <v>122</v>
      </c>
      <c r="L138" s="7" t="s">
        <v>82</v>
      </c>
    </row>
    <row r="139" spans="1:12" ht="20.399999999999999">
      <c r="A139" s="68" t="s">
        <v>356</v>
      </c>
      <c r="B139" s="69" t="s">
        <v>347</v>
      </c>
      <c r="C139" s="69" t="s">
        <v>78</v>
      </c>
      <c r="D139" s="69" t="s">
        <v>79</v>
      </c>
      <c r="E139" s="68" t="s">
        <v>80</v>
      </c>
      <c r="F139" s="69" t="s">
        <v>357</v>
      </c>
      <c r="G139" s="9" t="str">
        <f>IF(ISNA(VLOOKUP(LEFT(A139,3),'6. EMS-Omnia mapping'!$A$5:$G$142,7,FALSE)),"TBD",VLOOKUP(LEFT(A139,3),'6. EMS-Omnia mapping'!$A$5:$G$142,7,FALSE))</f>
        <v>No - see Omnia for updated templates</v>
      </c>
      <c r="H139" s="35" t="s">
        <v>86</v>
      </c>
      <c r="I139" s="35" t="str">
        <f>IF(ISNA(VLOOKUP(LEFT($A139,3),'6. EMS-Omnia mapping'!$A$5:$A$142,3,FALSE)),"TBD",VLOOKUP(LEFT($A139,3),'6. EMS-Omnia mapping'!$A$5:$E$142,3,FALSE))</f>
        <v>Live Index</v>
      </c>
      <c r="J139" s="35" t="str">
        <f>IF(ISNA(VLOOKUP(LEFT($A139,3),'6. EMS-Omnia mapping'!$A$5:$A$142,5,FALSE)),"TBD",VLOOKUP(LEFT($A139,3),'6. EMS-Omnia mapping'!$A$5:$E$142,5,FALSE))</f>
        <v>Entity and Fraud Risk Assessment and Response [Assess Risk]</v>
      </c>
      <c r="K139" s="108" t="s">
        <v>122</v>
      </c>
      <c r="L139" s="7" t="s">
        <v>82</v>
      </c>
    </row>
    <row r="140" spans="1:12" ht="20.399999999999999">
      <c r="A140" s="68" t="s">
        <v>358</v>
      </c>
      <c r="B140" s="69" t="s">
        <v>359</v>
      </c>
      <c r="C140" s="69" t="s">
        <v>78</v>
      </c>
      <c r="D140" s="69" t="s">
        <v>79</v>
      </c>
      <c r="E140" s="68" t="s">
        <v>80</v>
      </c>
      <c r="F140" s="69" t="s">
        <v>81</v>
      </c>
      <c r="G140" s="9" t="str">
        <f>IF(ISNA(VLOOKUP(LEFT(A140,3),'6. EMS-Omnia mapping'!$A$5:$G$142,7,FALSE)),"TBD",VLOOKUP(LEFT(A140,3),'6. EMS-Omnia mapping'!$A$5:$G$142,7,FALSE))</f>
        <v>Yes</v>
      </c>
      <c r="H140" s="35" t="s">
        <v>86</v>
      </c>
      <c r="I140" s="35" t="str">
        <f>IF(ISNA(VLOOKUP(LEFT($A140,3),'6. EMS-Omnia mapping'!$A$5:$A$142,3,FALSE)),"TBD",VLOOKUP(LEFT($A140,3),'6. EMS-Omnia mapping'!$A$5:$E$142,3,FALSE))</f>
        <v>Live Index</v>
      </c>
      <c r="J140" s="35" t="str">
        <f>IF(ISNA(VLOOKUP(LEFT($A140,3),'6. EMS-Omnia mapping'!$A$5:$A$142,5,FALSE)),"TBD",VLOOKUP(LEFT($A140,3),'6. EMS-Omnia mapping'!$A$5:$E$142,5,FALSE))</f>
        <v>Analytical Procedures [Financial Information]</v>
      </c>
      <c r="K140" s="108" t="s">
        <v>360</v>
      </c>
      <c r="L140" s="7" t="s">
        <v>82</v>
      </c>
    </row>
    <row r="141" spans="1:12" ht="51">
      <c r="A141" s="68" t="s">
        <v>361</v>
      </c>
      <c r="B141" s="69" t="s">
        <v>362</v>
      </c>
      <c r="C141" s="69" t="s">
        <v>92</v>
      </c>
      <c r="D141" s="69" t="s">
        <v>79</v>
      </c>
      <c r="E141" s="68" t="s">
        <v>80</v>
      </c>
      <c r="F141" s="69" t="s">
        <v>363</v>
      </c>
      <c r="G141" s="9" t="str">
        <f>IF(ISNA(VLOOKUP(LEFT(A141,3),'6. EMS-Omnia mapping'!$A$5:$G$142,7,FALSE)),"TBD",VLOOKUP(LEFT(A141,3),'6. EMS-Omnia mapping'!$A$5:$G$142,7,FALSE))</f>
        <v>Yes</v>
      </c>
      <c r="H141" s="35" t="s">
        <v>86</v>
      </c>
      <c r="I141" s="35" t="str">
        <f>IF(ISNA(VLOOKUP(LEFT($A141,3),'6. EMS-Omnia mapping'!$A$5:$A$142,3,FALSE)),"TBD",VLOOKUP(LEFT($A141,3),'6. EMS-Omnia mapping'!$A$5:$E$142,3,FALSE))</f>
        <v>Live Index</v>
      </c>
      <c r="J141" s="35" t="str">
        <f>IF(ISNA(VLOOKUP(LEFT($A141,3),'6. EMS-Omnia mapping'!$A$5:$A$142,5,FALSE)),"TBD",VLOOKUP(LEFT($A141,3),'6. EMS-Omnia mapping'!$A$5:$E$142,5,FALSE))</f>
        <v>Analytical Procedures [Financial Information]</v>
      </c>
      <c r="K141" s="108" t="s">
        <v>360</v>
      </c>
      <c r="L141" s="7" t="s">
        <v>82</v>
      </c>
    </row>
    <row r="142" spans="1:12" ht="51">
      <c r="A142" s="68" t="s">
        <v>364</v>
      </c>
      <c r="B142" s="69" t="s">
        <v>362</v>
      </c>
      <c r="C142" s="69" t="s">
        <v>92</v>
      </c>
      <c r="D142" s="69" t="s">
        <v>79</v>
      </c>
      <c r="E142" s="68" t="s">
        <v>80</v>
      </c>
      <c r="F142" s="69" t="s">
        <v>365</v>
      </c>
      <c r="G142" s="9" t="str">
        <f>IF(ISNA(VLOOKUP(LEFT(A142,3),'6. EMS-Omnia mapping'!$A$5:$G$142,7,FALSE)),"TBD",VLOOKUP(LEFT(A142,3),'6. EMS-Omnia mapping'!$A$5:$G$142,7,FALSE))</f>
        <v>Yes</v>
      </c>
      <c r="H142" s="35" t="s">
        <v>86</v>
      </c>
      <c r="I142" s="35" t="str">
        <f>IF(ISNA(VLOOKUP(LEFT($A142,3),'6. EMS-Omnia mapping'!$A$5:$A$142,3,FALSE)),"TBD",VLOOKUP(LEFT($A142,3),'6. EMS-Omnia mapping'!$A$5:$E$142,3,FALSE))</f>
        <v>Live Index</v>
      </c>
      <c r="J142" s="35" t="str">
        <f>IF(ISNA(VLOOKUP(LEFT($A142,3),'6. EMS-Omnia mapping'!$A$5:$A$142,5,FALSE)),"TBD",VLOOKUP(LEFT($A142,3),'6. EMS-Omnia mapping'!$A$5:$E$142,5,FALSE))</f>
        <v>Analytical Procedures [Financial Information]</v>
      </c>
      <c r="K142" s="108" t="s">
        <v>360</v>
      </c>
      <c r="L142" s="7" t="s">
        <v>82</v>
      </c>
    </row>
    <row r="143" spans="1:12" ht="51">
      <c r="A143" s="68" t="s">
        <v>366</v>
      </c>
      <c r="B143" s="69" t="s">
        <v>362</v>
      </c>
      <c r="C143" s="69" t="s">
        <v>92</v>
      </c>
      <c r="D143" s="69" t="s">
        <v>79</v>
      </c>
      <c r="E143" s="68" t="s">
        <v>80</v>
      </c>
      <c r="F143" s="69" t="s">
        <v>367</v>
      </c>
      <c r="G143" s="9" t="str">
        <f>IF(ISNA(VLOOKUP(LEFT(A143,3),'6. EMS-Omnia mapping'!$A$5:$G$142,7,FALSE)),"TBD",VLOOKUP(LEFT(A143,3),'6. EMS-Omnia mapping'!$A$5:$G$142,7,FALSE))</f>
        <v>Yes</v>
      </c>
      <c r="H143" s="35" t="s">
        <v>86</v>
      </c>
      <c r="I143" s="35" t="str">
        <f>IF(ISNA(VLOOKUP(LEFT($A143,3),'6. EMS-Omnia mapping'!$A$5:$A$142,3,FALSE)),"TBD",VLOOKUP(LEFT($A143,3),'6. EMS-Omnia mapping'!$A$5:$E$142,3,FALSE))</f>
        <v>Live Index</v>
      </c>
      <c r="J143" s="35" t="str">
        <f>IF(ISNA(VLOOKUP(LEFT($A143,3),'6. EMS-Omnia mapping'!$A$5:$A$142,5,FALSE)),"TBD",VLOOKUP(LEFT($A143,3),'6. EMS-Omnia mapping'!$A$5:$E$142,5,FALSE))</f>
        <v>Analytical Procedures [Financial Information]</v>
      </c>
      <c r="K143" s="108" t="s">
        <v>360</v>
      </c>
      <c r="L143" s="7" t="s">
        <v>82</v>
      </c>
    </row>
    <row r="144" spans="1:12" ht="51">
      <c r="A144" s="68" t="s">
        <v>368</v>
      </c>
      <c r="B144" s="69" t="s">
        <v>369</v>
      </c>
      <c r="C144" s="69" t="s">
        <v>92</v>
      </c>
      <c r="D144" s="69" t="s">
        <v>79</v>
      </c>
      <c r="E144" s="68" t="s">
        <v>80</v>
      </c>
      <c r="F144" s="69" t="s">
        <v>370</v>
      </c>
      <c r="G144" s="9" t="str">
        <f>IF(ISNA(VLOOKUP(LEFT(A144,3),'6. EMS-Omnia mapping'!$A$5:$G$142,7,FALSE)),"TBD",VLOOKUP(LEFT(A144,3),'6. EMS-Omnia mapping'!$A$5:$G$142,7,FALSE))</f>
        <v>Yes</v>
      </c>
      <c r="H144" s="35" t="s">
        <v>86</v>
      </c>
      <c r="I144" s="35" t="str">
        <f>IF(ISNA(VLOOKUP(LEFT($A144,3),'6. EMS-Omnia mapping'!$A$5:$A$142,3,FALSE)),"TBD",VLOOKUP(LEFT($A144,3),'6. EMS-Omnia mapping'!$A$5:$E$142,3,FALSE))</f>
        <v>Live Index</v>
      </c>
      <c r="J144" s="35" t="str">
        <f>IF(ISNA(VLOOKUP(LEFT($A144,3),'6. EMS-Omnia mapping'!$A$5:$A$142,5,FALSE)),"TBD",VLOOKUP(LEFT($A144,3),'6. EMS-Omnia mapping'!$A$5:$E$142,5,FALSE))</f>
        <v>Analytical Procedures [Financial Information]</v>
      </c>
      <c r="K144" s="108" t="s">
        <v>360</v>
      </c>
      <c r="L144" s="7" t="s">
        <v>82</v>
      </c>
    </row>
    <row r="145" spans="1:12" ht="51">
      <c r="A145" s="68" t="s">
        <v>371</v>
      </c>
      <c r="B145" s="69" t="s">
        <v>369</v>
      </c>
      <c r="C145" s="69" t="s">
        <v>92</v>
      </c>
      <c r="D145" s="69" t="s">
        <v>79</v>
      </c>
      <c r="E145" s="68" t="s">
        <v>80</v>
      </c>
      <c r="F145" s="69" t="s">
        <v>372</v>
      </c>
      <c r="G145" s="9" t="str">
        <f>IF(ISNA(VLOOKUP(LEFT(A145,3),'6. EMS-Omnia mapping'!$A$5:$G$142,7,FALSE)),"TBD",VLOOKUP(LEFT(A145,3),'6. EMS-Omnia mapping'!$A$5:$G$142,7,FALSE))</f>
        <v>Yes</v>
      </c>
      <c r="H145" s="35" t="s">
        <v>86</v>
      </c>
      <c r="I145" s="35" t="str">
        <f>IF(ISNA(VLOOKUP(LEFT($A145,3),'6. EMS-Omnia mapping'!$A$5:$A$142,3,FALSE)),"TBD",VLOOKUP(LEFT($A145,3),'6. EMS-Omnia mapping'!$A$5:$E$142,3,FALSE))</f>
        <v>Live Index</v>
      </c>
      <c r="J145" s="35" t="str">
        <f>IF(ISNA(VLOOKUP(LEFT($A145,3),'6. EMS-Omnia mapping'!$A$5:$A$142,5,FALSE)),"TBD",VLOOKUP(LEFT($A145,3),'6. EMS-Omnia mapping'!$A$5:$E$142,5,FALSE))</f>
        <v>Analytical Procedures [Financial Information]</v>
      </c>
      <c r="K145" s="108" t="s">
        <v>360</v>
      </c>
      <c r="L145" s="7" t="s">
        <v>82</v>
      </c>
    </row>
    <row r="146" spans="1:12" ht="51">
      <c r="A146" s="68" t="s">
        <v>373</v>
      </c>
      <c r="B146" s="69" t="s">
        <v>369</v>
      </c>
      <c r="C146" s="69" t="s">
        <v>92</v>
      </c>
      <c r="D146" s="69" t="s">
        <v>79</v>
      </c>
      <c r="E146" s="68" t="s">
        <v>80</v>
      </c>
      <c r="F146" s="69" t="s">
        <v>374</v>
      </c>
      <c r="G146" s="9" t="str">
        <f>IF(ISNA(VLOOKUP(LEFT(A146,3),'6. EMS-Omnia mapping'!$A$5:$G$142,7,FALSE)),"TBD",VLOOKUP(LEFT(A146,3),'6. EMS-Omnia mapping'!$A$5:$G$142,7,FALSE))</f>
        <v>Yes</v>
      </c>
      <c r="H146" s="35" t="s">
        <v>86</v>
      </c>
      <c r="I146" s="35" t="str">
        <f>IF(ISNA(VLOOKUP(LEFT($A146,3),'6. EMS-Omnia mapping'!$A$5:$A$142,3,FALSE)),"TBD",VLOOKUP(LEFT($A146,3),'6. EMS-Omnia mapping'!$A$5:$E$142,3,FALSE))</f>
        <v>Live Index</v>
      </c>
      <c r="J146" s="35" t="str">
        <f>IF(ISNA(VLOOKUP(LEFT($A146,3),'6. EMS-Omnia mapping'!$A$5:$A$142,5,FALSE)),"TBD",VLOOKUP(LEFT($A146,3),'6. EMS-Omnia mapping'!$A$5:$E$142,5,FALSE))</f>
        <v>Analytical Procedures [Financial Information]</v>
      </c>
      <c r="K146" s="108" t="s">
        <v>360</v>
      </c>
      <c r="L146" s="7" t="s">
        <v>82</v>
      </c>
    </row>
    <row r="147" spans="1:12" ht="51">
      <c r="A147" s="68" t="s">
        <v>375</v>
      </c>
      <c r="B147" s="69" t="s">
        <v>376</v>
      </c>
      <c r="C147" s="69" t="s">
        <v>92</v>
      </c>
      <c r="D147" s="69" t="s">
        <v>79</v>
      </c>
      <c r="E147" s="68" t="s">
        <v>80</v>
      </c>
      <c r="F147" s="69" t="s">
        <v>377</v>
      </c>
      <c r="G147" s="9" t="str">
        <f>IF(ISNA(VLOOKUP(LEFT(A147,3),'6. EMS-Omnia mapping'!$A$5:$G$142,7,FALSE)),"TBD",VLOOKUP(LEFT(A147,3),'6. EMS-Omnia mapping'!$A$5:$G$142,7,FALSE))</f>
        <v>Yes</v>
      </c>
      <c r="H147" s="35" t="s">
        <v>86</v>
      </c>
      <c r="I147" s="35" t="str">
        <f>IF(ISNA(VLOOKUP(LEFT($A147,3),'6. EMS-Omnia mapping'!$A$5:$A$142,3,FALSE)),"TBD",VLOOKUP(LEFT($A147,3),'6. EMS-Omnia mapping'!$A$5:$E$142,3,FALSE))</f>
        <v>Live Index</v>
      </c>
      <c r="J147" s="35" t="str">
        <f>IF(ISNA(VLOOKUP(LEFT($A147,3),'6. EMS-Omnia mapping'!$A$5:$A$142,5,FALSE)),"TBD",VLOOKUP(LEFT($A147,3),'6. EMS-Omnia mapping'!$A$5:$E$142,5,FALSE))</f>
        <v>Analytical Procedures [Financial Information]</v>
      </c>
      <c r="K147" s="108" t="s">
        <v>360</v>
      </c>
      <c r="L147" s="7" t="s">
        <v>82</v>
      </c>
    </row>
    <row r="148" spans="1:12" ht="51">
      <c r="A148" s="68" t="s">
        <v>378</v>
      </c>
      <c r="B148" s="69" t="s">
        <v>376</v>
      </c>
      <c r="C148" s="69" t="s">
        <v>92</v>
      </c>
      <c r="D148" s="69" t="s">
        <v>79</v>
      </c>
      <c r="E148" s="68" t="s">
        <v>80</v>
      </c>
      <c r="F148" s="69" t="s">
        <v>379</v>
      </c>
      <c r="G148" s="9" t="str">
        <f>IF(ISNA(VLOOKUP(LEFT(A148,3),'6. EMS-Omnia mapping'!$A$5:$G$142,7,FALSE)),"TBD",VLOOKUP(LEFT(A148,3),'6. EMS-Omnia mapping'!$A$5:$G$142,7,FALSE))</f>
        <v>Yes</v>
      </c>
      <c r="H148" s="35" t="s">
        <v>86</v>
      </c>
      <c r="I148" s="35" t="str">
        <f>IF(ISNA(VLOOKUP(LEFT($A148,3),'6. EMS-Omnia mapping'!$A$5:$A$142,3,FALSE)),"TBD",VLOOKUP(LEFT($A148,3),'6. EMS-Omnia mapping'!$A$5:$E$142,3,FALSE))</f>
        <v>Live Index</v>
      </c>
      <c r="J148" s="35" t="str">
        <f>IF(ISNA(VLOOKUP(LEFT($A148,3),'6. EMS-Omnia mapping'!$A$5:$A$142,5,FALSE)),"TBD",VLOOKUP(LEFT($A148,3),'6. EMS-Omnia mapping'!$A$5:$E$142,5,FALSE))</f>
        <v>Analytical Procedures [Financial Information]</v>
      </c>
      <c r="K148" s="108" t="s">
        <v>360</v>
      </c>
      <c r="L148" s="7" t="s">
        <v>82</v>
      </c>
    </row>
    <row r="149" spans="1:12" ht="51">
      <c r="A149" s="68" t="s">
        <v>380</v>
      </c>
      <c r="B149" s="69" t="s">
        <v>376</v>
      </c>
      <c r="C149" s="69" t="s">
        <v>92</v>
      </c>
      <c r="D149" s="69" t="s">
        <v>79</v>
      </c>
      <c r="E149" s="68" t="s">
        <v>80</v>
      </c>
      <c r="F149" s="69" t="s">
        <v>381</v>
      </c>
      <c r="G149" s="9" t="str">
        <f>IF(ISNA(VLOOKUP(LEFT(A149,3),'6. EMS-Omnia mapping'!$A$5:$G$142,7,FALSE)),"TBD",VLOOKUP(LEFT(A149,3),'6. EMS-Omnia mapping'!$A$5:$G$142,7,FALSE))</f>
        <v>Yes</v>
      </c>
      <c r="H149" s="35" t="s">
        <v>86</v>
      </c>
      <c r="I149" s="35" t="str">
        <f>IF(ISNA(VLOOKUP(LEFT($A149,3),'6. EMS-Omnia mapping'!$A$5:$A$142,3,FALSE)),"TBD",VLOOKUP(LEFT($A149,3),'6. EMS-Omnia mapping'!$A$5:$E$142,3,FALSE))</f>
        <v>Live Index</v>
      </c>
      <c r="J149" s="35" t="str">
        <f>IF(ISNA(VLOOKUP(LEFT($A149,3),'6. EMS-Omnia mapping'!$A$5:$A$142,5,FALSE)),"TBD",VLOOKUP(LEFT($A149,3),'6. EMS-Omnia mapping'!$A$5:$E$142,5,FALSE))</f>
        <v>Analytical Procedures [Financial Information]</v>
      </c>
      <c r="K149" s="108" t="s">
        <v>360</v>
      </c>
      <c r="L149" s="7" t="s">
        <v>82</v>
      </c>
    </row>
    <row r="150" spans="1:12">
      <c r="A150" s="68" t="s">
        <v>382</v>
      </c>
      <c r="B150" s="69" t="s">
        <v>383</v>
      </c>
      <c r="C150" s="69" t="s">
        <v>78</v>
      </c>
      <c r="D150" s="69" t="s">
        <v>79</v>
      </c>
      <c r="E150" s="68" t="s">
        <v>80</v>
      </c>
      <c r="F150" s="69" t="s">
        <v>81</v>
      </c>
      <c r="G150" s="9" t="str">
        <f>IF(ISNA(VLOOKUP(LEFT(A150,3),'6. EMS-Omnia mapping'!$A$5:$G$142,7,FALSE)),"TBD",VLOOKUP(LEFT(A150,3),'6. EMS-Omnia mapping'!$A$5:$G$142,7,FALSE))</f>
        <v>No</v>
      </c>
      <c r="H150" s="35" t="s">
        <v>82</v>
      </c>
      <c r="I150" s="35" t="str">
        <f>IF(ISNA(VLOOKUP(LEFT($A150,3),'6. EMS-Omnia mapping'!$A$5:$A$142,3,FALSE)),"TBD",VLOOKUP(LEFT($A150,3),'6. EMS-Omnia mapping'!$A$5:$E$142,3,FALSE))</f>
        <v>Live Index</v>
      </c>
      <c r="J150" s="35" t="str">
        <f>IF(ISNA(VLOOKUP(LEFT($A150,3),'6. EMS-Omnia mapping'!$A$5:$A$142,5,FALSE)),"TBD",VLOOKUP(LEFT($A150,3),'6. EMS-Omnia mapping'!$A$5:$E$142,5,FALSE))</f>
        <v>Materiality [Financial Information]</v>
      </c>
      <c r="K150" s="108" t="s">
        <v>83</v>
      </c>
      <c r="L150" s="7" t="s">
        <v>82</v>
      </c>
    </row>
    <row r="151" spans="1:12" ht="30.6">
      <c r="A151" s="68" t="s">
        <v>384</v>
      </c>
      <c r="B151" s="69" t="s">
        <v>383</v>
      </c>
      <c r="C151" s="69" t="s">
        <v>92</v>
      </c>
      <c r="D151" s="69" t="s">
        <v>79</v>
      </c>
      <c r="E151" s="68" t="s">
        <v>80</v>
      </c>
      <c r="F151" s="69" t="s">
        <v>385</v>
      </c>
      <c r="G151" s="9" t="str">
        <f>IF(ISNA(VLOOKUP(LEFT(A151,3),'6. EMS-Omnia mapping'!$A$5:$G$142,7,FALSE)),"TBD",VLOOKUP(LEFT(A151,3),'6. EMS-Omnia mapping'!$A$5:$G$142,7,FALSE))</f>
        <v>No</v>
      </c>
      <c r="H151" s="35" t="s">
        <v>82</v>
      </c>
      <c r="I151" s="35" t="str">
        <f>IF(ISNA(VLOOKUP(LEFT($A151,3),'6. EMS-Omnia mapping'!$A$5:$A$142,3,FALSE)),"TBD",VLOOKUP(LEFT($A151,3),'6. EMS-Omnia mapping'!$A$5:$E$142,3,FALSE))</f>
        <v>Live Index</v>
      </c>
      <c r="J151" s="35" t="str">
        <f>IF(ISNA(VLOOKUP(LEFT($A151,3),'6. EMS-Omnia mapping'!$A$5:$A$142,5,FALSE)),"TBD",VLOOKUP(LEFT($A151,3),'6. EMS-Omnia mapping'!$A$5:$E$142,5,FALSE))</f>
        <v>Materiality [Financial Information]</v>
      </c>
      <c r="K151" s="108" t="s">
        <v>83</v>
      </c>
      <c r="L151" s="7" t="s">
        <v>82</v>
      </c>
    </row>
    <row r="152" spans="1:12" ht="30.6">
      <c r="A152" s="68" t="s">
        <v>386</v>
      </c>
      <c r="B152" s="69" t="s">
        <v>387</v>
      </c>
      <c r="C152" s="69" t="s">
        <v>78</v>
      </c>
      <c r="D152" s="69" t="s">
        <v>79</v>
      </c>
      <c r="E152" s="68" t="s">
        <v>80</v>
      </c>
      <c r="F152" s="69" t="s">
        <v>81</v>
      </c>
      <c r="G152" s="9" t="str">
        <f>IF(ISNA(VLOOKUP(LEFT(A152,3),'6. EMS-Omnia mapping'!$A$5:$G$142,7,FALSE)),"TBD",VLOOKUP(LEFT(A152,3),'6. EMS-Omnia mapping'!$A$5:$G$142,7,FALSE))</f>
        <v>No - Scoping documents; Yes - other</v>
      </c>
      <c r="H152" s="35" t="s">
        <v>82</v>
      </c>
      <c r="I152" s="35" t="str">
        <f>IF(ISNA(VLOOKUP(LEFT($A152,3),'6. EMS-Omnia mapping'!$A$5:$A$142,3,FALSE)),"TBD",VLOOKUP(LEFT($A152,3),'6. EMS-Omnia mapping'!$A$5:$E$142,3,FALSE))</f>
        <v>Setup / Live Index</v>
      </c>
      <c r="J152" s="35" t="str">
        <f>IF(ISNA(VLOOKUP(LEFT($A152,3),'6. EMS-Omnia mapping'!$A$5:$A$142,5,FALSE)),"TBD",VLOOKUP(LEFT($A152,3),'6. EMS-Omnia mapping'!$A$5:$E$142,5,FALSE))</f>
        <v>Identification of Significant Accounts / Summarize Plan &amp; Other Documents [Plan Response]</v>
      </c>
      <c r="K152" s="108" t="s">
        <v>83</v>
      </c>
      <c r="L152" s="7" t="s">
        <v>82</v>
      </c>
    </row>
    <row r="153" spans="1:12" ht="30.6">
      <c r="A153" s="68" t="s">
        <v>388</v>
      </c>
      <c r="B153" s="69" t="s">
        <v>387</v>
      </c>
      <c r="C153" s="69" t="s">
        <v>92</v>
      </c>
      <c r="D153" s="69" t="s">
        <v>79</v>
      </c>
      <c r="E153" s="68" t="s">
        <v>389</v>
      </c>
      <c r="F153" s="69" t="s">
        <v>81</v>
      </c>
      <c r="G153" s="9" t="str">
        <f>IF(ISNA(VLOOKUP(LEFT(A153,3),'6. EMS-Omnia mapping'!$A$5:$G$142,7,FALSE)),"TBD",VLOOKUP(LEFT(A153,3),'6. EMS-Omnia mapping'!$A$5:$G$142,7,FALSE))</f>
        <v>No - Scoping documents; Yes - other</v>
      </c>
      <c r="H153" s="35" t="s">
        <v>82</v>
      </c>
      <c r="I153" s="35" t="str">
        <f>IF(ISNA(VLOOKUP(LEFT($A153,3),'6. EMS-Omnia mapping'!$A$5:$A$142,3,FALSE)),"TBD",VLOOKUP(LEFT($A153,3),'6. EMS-Omnia mapping'!$A$5:$E$142,3,FALSE))</f>
        <v>Setup / Live Index</v>
      </c>
      <c r="J153" s="35" t="str">
        <f>IF(ISNA(VLOOKUP(LEFT($A153,3),'6. EMS-Omnia mapping'!$A$5:$A$142,5,FALSE)),"TBD",VLOOKUP(LEFT($A153,3),'6. EMS-Omnia mapping'!$A$5:$E$142,5,FALSE))</f>
        <v>Identification of Significant Accounts / Summarize Plan &amp; Other Documents [Plan Response]</v>
      </c>
      <c r="K153" s="108" t="s">
        <v>83</v>
      </c>
      <c r="L153" s="7" t="s">
        <v>82</v>
      </c>
    </row>
    <row r="154" spans="1:12" ht="30.6">
      <c r="A154" s="68" t="s">
        <v>390</v>
      </c>
      <c r="B154" s="69" t="s">
        <v>387</v>
      </c>
      <c r="C154" s="69" t="s">
        <v>92</v>
      </c>
      <c r="D154" s="69" t="s">
        <v>79</v>
      </c>
      <c r="E154" s="68" t="s">
        <v>391</v>
      </c>
      <c r="F154" s="69" t="s">
        <v>81</v>
      </c>
      <c r="G154" s="9" t="str">
        <f>IF(ISNA(VLOOKUP(LEFT(A154,3),'6. EMS-Omnia mapping'!$A$5:$G$142,7,FALSE)),"TBD",VLOOKUP(LEFT(A154,3),'6. EMS-Omnia mapping'!$A$5:$G$142,7,FALSE))</f>
        <v>No - Scoping documents; Yes - other</v>
      </c>
      <c r="H154" s="35" t="s">
        <v>82</v>
      </c>
      <c r="I154" s="35" t="str">
        <f>IF(ISNA(VLOOKUP(LEFT($A154,3),'6. EMS-Omnia mapping'!$A$5:$A$142,3,FALSE)),"TBD",VLOOKUP(LEFT($A154,3),'6. EMS-Omnia mapping'!$A$5:$E$142,3,FALSE))</f>
        <v>Setup / Live Index</v>
      </c>
      <c r="J154" s="35" t="str">
        <f>IF(ISNA(VLOOKUP(LEFT($A154,3),'6. EMS-Omnia mapping'!$A$5:$A$142,5,FALSE)),"TBD",VLOOKUP(LEFT($A154,3),'6. EMS-Omnia mapping'!$A$5:$E$142,5,FALSE))</f>
        <v>Identification of Significant Accounts / Summarize Plan &amp; Other Documents [Plan Response]</v>
      </c>
      <c r="K154" s="108" t="s">
        <v>83</v>
      </c>
      <c r="L154" s="7" t="s">
        <v>82</v>
      </c>
    </row>
    <row r="155" spans="1:12" ht="30.6">
      <c r="A155" s="68" t="s">
        <v>392</v>
      </c>
      <c r="B155" s="69" t="s">
        <v>387</v>
      </c>
      <c r="C155" s="69" t="s">
        <v>92</v>
      </c>
      <c r="D155" s="69" t="s">
        <v>79</v>
      </c>
      <c r="E155" s="68" t="s">
        <v>393</v>
      </c>
      <c r="F155" s="69" t="s">
        <v>81</v>
      </c>
      <c r="G155" s="9" t="str">
        <f>IF(ISNA(VLOOKUP(LEFT(A155,3),'6. EMS-Omnia mapping'!$A$5:$G$142,7,FALSE)),"TBD",VLOOKUP(LEFT(A155,3),'6. EMS-Omnia mapping'!$A$5:$G$142,7,FALSE))</f>
        <v>No - Scoping documents; Yes - other</v>
      </c>
      <c r="H155" s="35" t="s">
        <v>82</v>
      </c>
      <c r="I155" s="35" t="str">
        <f>IF(ISNA(VLOOKUP(LEFT($A155,3),'6. EMS-Omnia mapping'!$A$5:$A$142,3,FALSE)),"TBD",VLOOKUP(LEFT($A155,3),'6. EMS-Omnia mapping'!$A$5:$E$142,3,FALSE))</f>
        <v>Setup / Live Index</v>
      </c>
      <c r="J155" s="35" t="str">
        <f>IF(ISNA(VLOOKUP(LEFT($A155,3),'6. EMS-Omnia mapping'!$A$5:$A$142,5,FALSE)),"TBD",VLOOKUP(LEFT($A155,3),'6. EMS-Omnia mapping'!$A$5:$E$142,5,FALSE))</f>
        <v>Identification of Significant Accounts / Summarize Plan &amp; Other Documents [Plan Response]</v>
      </c>
      <c r="K155" s="108" t="s">
        <v>83</v>
      </c>
      <c r="L155" s="7" t="s">
        <v>82</v>
      </c>
    </row>
    <row r="156" spans="1:12" ht="30.6">
      <c r="A156" s="68" t="s">
        <v>394</v>
      </c>
      <c r="B156" s="69" t="s">
        <v>387</v>
      </c>
      <c r="C156" s="69" t="s">
        <v>92</v>
      </c>
      <c r="D156" s="69" t="s">
        <v>79</v>
      </c>
      <c r="E156" s="68" t="s">
        <v>80</v>
      </c>
      <c r="F156" s="69" t="s">
        <v>81</v>
      </c>
      <c r="G156" s="9" t="str">
        <f>IF(ISNA(VLOOKUP(LEFT(A156,3),'6. EMS-Omnia mapping'!$A$5:$G$142,7,FALSE)),"TBD",VLOOKUP(LEFT(A156,3),'6. EMS-Omnia mapping'!$A$5:$G$142,7,FALSE))</f>
        <v>No - Scoping documents; Yes - other</v>
      </c>
      <c r="H156" s="35" t="s">
        <v>82</v>
      </c>
      <c r="I156" s="35" t="str">
        <f>IF(ISNA(VLOOKUP(LEFT($A156,3),'6. EMS-Omnia mapping'!$A$5:$A$142,3,FALSE)),"TBD",VLOOKUP(LEFT($A156,3),'6. EMS-Omnia mapping'!$A$5:$E$142,3,FALSE))</f>
        <v>Setup / Live Index</v>
      </c>
      <c r="J156" s="35" t="str">
        <f>IF(ISNA(VLOOKUP(LEFT($A156,3),'6. EMS-Omnia mapping'!$A$5:$A$142,5,FALSE)),"TBD",VLOOKUP(LEFT($A156,3),'6. EMS-Omnia mapping'!$A$5:$E$142,5,FALSE))</f>
        <v>Identification of Significant Accounts / Summarize Plan &amp; Other Documents [Plan Response]</v>
      </c>
      <c r="K156" s="108" t="s">
        <v>83</v>
      </c>
      <c r="L156" s="7" t="s">
        <v>82</v>
      </c>
    </row>
    <row r="157" spans="1:12" ht="30.6">
      <c r="A157" s="68" t="s">
        <v>395</v>
      </c>
      <c r="B157" s="69" t="s">
        <v>387</v>
      </c>
      <c r="C157" s="69" t="s">
        <v>92</v>
      </c>
      <c r="D157" s="69" t="s">
        <v>79</v>
      </c>
      <c r="E157" s="68" t="s">
        <v>80</v>
      </c>
      <c r="F157" s="69" t="s">
        <v>81</v>
      </c>
      <c r="G157" s="9" t="str">
        <f>IF(ISNA(VLOOKUP(LEFT(A157,3),'6. EMS-Omnia mapping'!$A$5:$G$142,7,FALSE)),"TBD",VLOOKUP(LEFT(A157,3),'6. EMS-Omnia mapping'!$A$5:$G$142,7,FALSE))</f>
        <v>No - Scoping documents; Yes - other</v>
      </c>
      <c r="H157" s="35" t="s">
        <v>86</v>
      </c>
      <c r="I157" s="35" t="str">
        <f>IF(ISNA(VLOOKUP(LEFT($A157,3),'6. EMS-Omnia mapping'!$A$5:$A$142,3,FALSE)),"TBD",VLOOKUP(LEFT($A157,3),'6. EMS-Omnia mapping'!$A$5:$E$142,3,FALSE))</f>
        <v>Setup / Live Index</v>
      </c>
      <c r="J157" s="35" t="str">
        <f>IF(ISNA(VLOOKUP(LEFT($A157,3),'6. EMS-Omnia mapping'!$A$5:$A$142,5,FALSE)),"TBD",VLOOKUP(LEFT($A157,3),'6. EMS-Omnia mapping'!$A$5:$E$142,5,FALSE))</f>
        <v>Identification of Significant Accounts / Summarize Plan &amp; Other Documents [Plan Response]</v>
      </c>
      <c r="K157" s="9" t="s">
        <v>360</v>
      </c>
      <c r="L157" s="7" t="s">
        <v>82</v>
      </c>
    </row>
    <row r="158" spans="1:12" ht="51">
      <c r="A158" s="68" t="s">
        <v>396</v>
      </c>
      <c r="B158" s="69" t="s">
        <v>397</v>
      </c>
      <c r="C158" s="69" t="s">
        <v>78</v>
      </c>
      <c r="D158" s="69" t="s">
        <v>79</v>
      </c>
      <c r="E158" s="68" t="s">
        <v>80</v>
      </c>
      <c r="F158" s="69" t="s">
        <v>398</v>
      </c>
      <c r="G158" s="9" t="str">
        <f>IF(ISNA(VLOOKUP(LEFT(A158,3),'6. EMS-Omnia mapping'!$A$5:$G$142,7,FALSE)),"TBD",VLOOKUP(LEFT(A158,3),'6. EMS-Omnia mapping'!$A$5:$G$142,7,FALSE))</f>
        <v>No - Scoping documents; Yes - other</v>
      </c>
      <c r="H158" s="35" t="s">
        <v>82</v>
      </c>
      <c r="I158" s="35" t="str">
        <f>IF(ISNA(VLOOKUP(LEFT($A158,3),'6. EMS-Omnia mapping'!$A$5:$A$142,3,FALSE)),"TBD",VLOOKUP(LEFT($A158,3),'6. EMS-Omnia mapping'!$A$5:$E$142,3,FALSE))</f>
        <v>Setup / Live Index</v>
      </c>
      <c r="J158" s="35" t="str">
        <f>IF(ISNA(VLOOKUP(LEFT($A158,3),'6. EMS-Omnia mapping'!$A$5:$A$142,5,FALSE)),"TBD",VLOOKUP(LEFT($A158,3),'6. EMS-Omnia mapping'!$A$5:$E$142,5,FALSE))</f>
        <v>Identification of Significant Accounts / Summarize Plan &amp; Other Documents [Plan Response]</v>
      </c>
      <c r="K158" s="108" t="s">
        <v>83</v>
      </c>
      <c r="L158" s="7" t="s">
        <v>82</v>
      </c>
    </row>
    <row r="159" spans="1:12" ht="51">
      <c r="A159" s="68" t="s">
        <v>399</v>
      </c>
      <c r="B159" s="69" t="s">
        <v>397</v>
      </c>
      <c r="C159" s="69" t="s">
        <v>98</v>
      </c>
      <c r="D159" s="69" t="s">
        <v>79</v>
      </c>
      <c r="E159" s="68" t="s">
        <v>80</v>
      </c>
      <c r="F159" s="69" t="s">
        <v>400</v>
      </c>
      <c r="G159" s="9" t="str">
        <f>IF(ISNA(VLOOKUP(LEFT(A159,3),'6. EMS-Omnia mapping'!$A$5:$G$142,7,FALSE)),"TBD",VLOOKUP(LEFT(A159,3),'6. EMS-Omnia mapping'!$A$5:$G$142,7,FALSE))</f>
        <v>No - Scoping documents; Yes - other</v>
      </c>
      <c r="H159" s="35" t="s">
        <v>86</v>
      </c>
      <c r="I159" s="35" t="str">
        <f>IF(ISNA(VLOOKUP(LEFT($A159,3),'6. EMS-Omnia mapping'!$A$5:$A$142,3,FALSE)),"TBD",VLOOKUP(LEFT($A159,3),'6. EMS-Omnia mapping'!$A$5:$E$142,3,FALSE))</f>
        <v>Setup / Live Index</v>
      </c>
      <c r="J159" s="35" t="str">
        <f>IF(ISNA(VLOOKUP(LEFT($A159,3),'6. EMS-Omnia mapping'!$A$5:$A$142,5,FALSE)),"TBD",VLOOKUP(LEFT($A159,3),'6. EMS-Omnia mapping'!$A$5:$E$142,5,FALSE))</f>
        <v>Identification of Significant Accounts / Summarize Plan &amp; Other Documents [Plan Response]</v>
      </c>
      <c r="K159" s="9" t="s">
        <v>141</v>
      </c>
      <c r="L159" s="7" t="s">
        <v>82</v>
      </c>
    </row>
    <row r="160" spans="1:12" ht="51">
      <c r="A160" s="68" t="s">
        <v>401</v>
      </c>
      <c r="B160" s="69" t="s">
        <v>397</v>
      </c>
      <c r="C160" s="69" t="s">
        <v>98</v>
      </c>
      <c r="D160" s="69" t="s">
        <v>79</v>
      </c>
      <c r="E160" s="68" t="s">
        <v>80</v>
      </c>
      <c r="F160" s="69" t="s">
        <v>402</v>
      </c>
      <c r="G160" s="9" t="str">
        <f>IF(ISNA(VLOOKUP(LEFT(A160,3),'6. EMS-Omnia mapping'!$A$5:$G$142,7,FALSE)),"TBD",VLOOKUP(LEFT(A160,3),'6. EMS-Omnia mapping'!$A$5:$G$142,7,FALSE))</f>
        <v>No - Scoping documents; Yes - other</v>
      </c>
      <c r="H160" s="35" t="s">
        <v>86</v>
      </c>
      <c r="I160" s="35" t="str">
        <f>IF(ISNA(VLOOKUP(LEFT($A160,3),'6. EMS-Omnia mapping'!$A$5:$A$142,3,FALSE)),"TBD",VLOOKUP(LEFT($A160,3),'6. EMS-Omnia mapping'!$A$5:$E$142,3,FALSE))</f>
        <v>Setup / Live Index</v>
      </c>
      <c r="J160" s="35" t="str">
        <f>IF(ISNA(VLOOKUP(LEFT($A160,3),'6. EMS-Omnia mapping'!$A$5:$A$142,5,FALSE)),"TBD",VLOOKUP(LEFT($A160,3),'6. EMS-Omnia mapping'!$A$5:$E$142,5,FALSE))</f>
        <v>Identification of Significant Accounts / Summarize Plan &amp; Other Documents [Plan Response]</v>
      </c>
      <c r="K160" s="9" t="s">
        <v>141</v>
      </c>
      <c r="L160" s="7" t="s">
        <v>82</v>
      </c>
    </row>
    <row r="161" spans="1:12" ht="51">
      <c r="A161" s="68" t="s">
        <v>403</v>
      </c>
      <c r="B161" s="69" t="s">
        <v>397</v>
      </c>
      <c r="C161" s="69" t="s">
        <v>78</v>
      </c>
      <c r="D161" s="69" t="s">
        <v>79</v>
      </c>
      <c r="E161" s="68" t="s">
        <v>80</v>
      </c>
      <c r="F161" s="69" t="s">
        <v>404</v>
      </c>
      <c r="G161" s="9" t="str">
        <f>IF(ISNA(VLOOKUP(LEFT(A161,3),'6. EMS-Omnia mapping'!$A$5:$G$142,7,FALSE)),"TBD",VLOOKUP(LEFT(A161,3),'6. EMS-Omnia mapping'!$A$5:$G$142,7,FALSE))</f>
        <v>No - Scoping documents; Yes - other</v>
      </c>
      <c r="H161" s="35" t="s">
        <v>86</v>
      </c>
      <c r="I161" s="35" t="str">
        <f>IF(ISNA(VLOOKUP(LEFT($A161,3),'6. EMS-Omnia mapping'!$A$5:$A$142,3,FALSE)),"TBD",VLOOKUP(LEFT($A161,3),'6. EMS-Omnia mapping'!$A$5:$E$142,3,FALSE))</f>
        <v>Setup / Live Index</v>
      </c>
      <c r="J161" s="35" t="str">
        <f>IF(ISNA(VLOOKUP(LEFT($A161,3),'6. EMS-Omnia mapping'!$A$5:$A$142,5,FALSE)),"TBD",VLOOKUP(LEFT($A161,3),'6. EMS-Omnia mapping'!$A$5:$E$142,5,FALSE))</f>
        <v>Identification of Significant Accounts / Summarize Plan &amp; Other Documents [Plan Response]</v>
      </c>
      <c r="K161" s="108" t="s">
        <v>141</v>
      </c>
      <c r="L161" s="7" t="s">
        <v>82</v>
      </c>
    </row>
    <row r="162" spans="1:12" ht="51">
      <c r="A162" s="68" t="s">
        <v>405</v>
      </c>
      <c r="B162" s="69" t="s">
        <v>406</v>
      </c>
      <c r="C162" s="69" t="s">
        <v>92</v>
      </c>
      <c r="D162" s="69" t="s">
        <v>79</v>
      </c>
      <c r="E162" s="68" t="s">
        <v>80</v>
      </c>
      <c r="F162" s="69" t="s">
        <v>407</v>
      </c>
      <c r="G162" s="9" t="str">
        <f>IF(ISNA(VLOOKUP(LEFT(A162,3),'6. EMS-Omnia mapping'!$A$5:$G$142,7,FALSE)),"TBD",VLOOKUP(LEFT(A162,3),'6. EMS-Omnia mapping'!$A$5:$G$142,7,FALSE))</f>
        <v>No - Scoping documents; Yes - other</v>
      </c>
      <c r="H162" s="35" t="s">
        <v>82</v>
      </c>
      <c r="I162" s="35" t="str">
        <f>IF(ISNA(VLOOKUP(LEFT($A162,3),'6. EMS-Omnia mapping'!$A$5:$A$142,3,FALSE)),"TBD",VLOOKUP(LEFT($A162,3),'6. EMS-Omnia mapping'!$A$5:$E$142,3,FALSE))</f>
        <v>Setup / Live Index</v>
      </c>
      <c r="J162" s="35" t="str">
        <f>IF(ISNA(VLOOKUP(LEFT($A162,3),'6. EMS-Omnia mapping'!$A$5:$A$142,5,FALSE)),"TBD",VLOOKUP(LEFT($A162,3),'6. EMS-Omnia mapping'!$A$5:$E$142,5,FALSE))</f>
        <v>Identification of Significant Accounts / Summarize Plan &amp; Other Documents [Plan Response]</v>
      </c>
      <c r="K162" s="108" t="s">
        <v>83</v>
      </c>
      <c r="L162" s="7" t="s">
        <v>82</v>
      </c>
    </row>
    <row r="163" spans="1:12" ht="51">
      <c r="A163" s="68" t="s">
        <v>408</v>
      </c>
      <c r="B163" s="69" t="s">
        <v>406</v>
      </c>
      <c r="C163" s="69" t="s">
        <v>92</v>
      </c>
      <c r="D163" s="69" t="s">
        <v>79</v>
      </c>
      <c r="E163" s="68" t="s">
        <v>80</v>
      </c>
      <c r="F163" s="69" t="s">
        <v>409</v>
      </c>
      <c r="G163" s="9" t="str">
        <f>IF(ISNA(VLOOKUP(LEFT(A163,3),'6. EMS-Omnia mapping'!$A$5:$G$142,7,FALSE)),"TBD",VLOOKUP(LEFT(A163,3),'6. EMS-Omnia mapping'!$A$5:$G$142,7,FALSE))</f>
        <v>No - Scoping documents; Yes - other</v>
      </c>
      <c r="H163" s="35" t="s">
        <v>82</v>
      </c>
      <c r="I163" s="35" t="str">
        <f>IF(ISNA(VLOOKUP(LEFT($A163,3),'6. EMS-Omnia mapping'!$A$5:$A$142,3,FALSE)),"TBD",VLOOKUP(LEFT($A163,3),'6. EMS-Omnia mapping'!$A$5:$E$142,3,FALSE))</f>
        <v>Setup / Live Index</v>
      </c>
      <c r="J163" s="35" t="str">
        <f>IF(ISNA(VLOOKUP(LEFT($A163,3),'6. EMS-Omnia mapping'!$A$5:$A$142,5,FALSE)),"TBD",VLOOKUP(LEFT($A163,3),'6. EMS-Omnia mapping'!$A$5:$E$142,5,FALSE))</f>
        <v>Identification of Significant Accounts / Summarize Plan &amp; Other Documents [Plan Response]</v>
      </c>
      <c r="K163" s="108" t="s">
        <v>83</v>
      </c>
      <c r="L163" s="7" t="s">
        <v>82</v>
      </c>
    </row>
    <row r="164" spans="1:12" ht="51">
      <c r="A164" s="68" t="s">
        <v>410</v>
      </c>
      <c r="B164" s="69" t="s">
        <v>406</v>
      </c>
      <c r="C164" s="69" t="s">
        <v>78</v>
      </c>
      <c r="D164" s="69" t="s">
        <v>79</v>
      </c>
      <c r="E164" s="68" t="s">
        <v>80</v>
      </c>
      <c r="F164" s="69" t="s">
        <v>411</v>
      </c>
      <c r="G164" s="9" t="str">
        <f>IF(ISNA(VLOOKUP(LEFT(A164,3),'6. EMS-Omnia mapping'!$A$5:$G$142,7,FALSE)),"TBD",VLOOKUP(LEFT(A164,3),'6. EMS-Omnia mapping'!$A$5:$G$142,7,FALSE))</f>
        <v>No - Scoping documents; Yes - other</v>
      </c>
      <c r="H164" s="35" t="s">
        <v>86</v>
      </c>
      <c r="I164" s="35" t="str">
        <f>IF(ISNA(VLOOKUP(LEFT($A164,3),'6. EMS-Omnia mapping'!$A$5:$A$142,3,FALSE)),"TBD",VLOOKUP(LEFT($A164,3),'6. EMS-Omnia mapping'!$A$5:$E$142,3,FALSE))</f>
        <v>Setup / Live Index</v>
      </c>
      <c r="J164" s="35" t="str">
        <f>IF(ISNA(VLOOKUP(LEFT($A164,3),'6. EMS-Omnia mapping'!$A$5:$A$142,5,FALSE)),"TBD",VLOOKUP(LEFT($A164,3),'6. EMS-Omnia mapping'!$A$5:$E$142,5,FALSE))</f>
        <v>Identification of Significant Accounts / Summarize Plan &amp; Other Documents [Plan Response]</v>
      </c>
      <c r="K164" s="9" t="s">
        <v>360</v>
      </c>
      <c r="L164" s="7" t="s">
        <v>82</v>
      </c>
    </row>
    <row r="165" spans="1:12" ht="51">
      <c r="A165" s="68" t="s">
        <v>412</v>
      </c>
      <c r="B165" s="69" t="s">
        <v>406</v>
      </c>
      <c r="C165" s="69" t="s">
        <v>92</v>
      </c>
      <c r="D165" s="69" t="s">
        <v>79</v>
      </c>
      <c r="E165" s="68" t="s">
        <v>80</v>
      </c>
      <c r="F165" s="69" t="s">
        <v>413</v>
      </c>
      <c r="G165" s="9" t="str">
        <f>IF(ISNA(VLOOKUP(LEFT(A165,3),'6. EMS-Omnia mapping'!$A$5:$G$142,7,FALSE)),"TBD",VLOOKUP(LEFT(A165,3),'6. EMS-Omnia mapping'!$A$5:$G$142,7,FALSE))</f>
        <v>No - Scoping documents; Yes - other</v>
      </c>
      <c r="H165" s="35" t="s">
        <v>82</v>
      </c>
      <c r="I165" s="35" t="str">
        <f>IF(ISNA(VLOOKUP(LEFT($A165,3),'6. EMS-Omnia mapping'!$A$5:$A$142,3,FALSE)),"TBD",VLOOKUP(LEFT($A165,3),'6. EMS-Omnia mapping'!$A$5:$E$142,3,FALSE))</f>
        <v>Setup / Live Index</v>
      </c>
      <c r="J165" s="35" t="str">
        <f>IF(ISNA(VLOOKUP(LEFT($A165,3),'6. EMS-Omnia mapping'!$A$5:$A$142,5,FALSE)),"TBD",VLOOKUP(LEFT($A165,3),'6. EMS-Omnia mapping'!$A$5:$E$142,5,FALSE))</f>
        <v>Identification of Significant Accounts / Summarize Plan &amp; Other Documents [Plan Response]</v>
      </c>
      <c r="K165" s="108" t="s">
        <v>83</v>
      </c>
      <c r="L165" s="7" t="s">
        <v>82</v>
      </c>
    </row>
    <row r="166" spans="1:12" ht="51">
      <c r="A166" s="68" t="s">
        <v>414</v>
      </c>
      <c r="B166" s="69" t="s">
        <v>406</v>
      </c>
      <c r="C166" s="69" t="s">
        <v>78</v>
      </c>
      <c r="D166" s="69" t="s">
        <v>79</v>
      </c>
      <c r="E166" s="68" t="s">
        <v>80</v>
      </c>
      <c r="F166" s="69" t="s">
        <v>415</v>
      </c>
      <c r="G166" s="9" t="str">
        <f>IF(ISNA(VLOOKUP(LEFT(A166,3),'6. EMS-Omnia mapping'!$A$5:$G$142,7,FALSE)),"TBD",VLOOKUP(LEFT(A166,3),'6. EMS-Omnia mapping'!$A$5:$G$142,7,FALSE))</f>
        <v>No - Scoping documents; Yes - other</v>
      </c>
      <c r="H166" s="35" t="s">
        <v>86</v>
      </c>
      <c r="I166" s="35" t="str">
        <f>IF(ISNA(VLOOKUP(LEFT($A166,3),'6. EMS-Omnia mapping'!$A$5:$A$142,3,FALSE)),"TBD",VLOOKUP(LEFT($A166,3),'6. EMS-Omnia mapping'!$A$5:$E$142,3,FALSE))</f>
        <v>Setup / Live Index</v>
      </c>
      <c r="J166" s="35" t="str">
        <f>IF(ISNA(VLOOKUP(LEFT($A166,3),'6. EMS-Omnia mapping'!$A$5:$A$142,5,FALSE)),"TBD",VLOOKUP(LEFT($A166,3),'6. EMS-Omnia mapping'!$A$5:$E$142,5,FALSE))</f>
        <v>Identification of Significant Accounts / Summarize Plan &amp; Other Documents [Plan Response]</v>
      </c>
      <c r="K166" s="108" t="s">
        <v>141</v>
      </c>
      <c r="L166" s="7" t="s">
        <v>82</v>
      </c>
    </row>
    <row r="167" spans="1:12" ht="51">
      <c r="A167" s="68" t="s">
        <v>416</v>
      </c>
      <c r="B167" s="69" t="s">
        <v>406</v>
      </c>
      <c r="C167" s="69" t="s">
        <v>92</v>
      </c>
      <c r="D167" s="69" t="s">
        <v>79</v>
      </c>
      <c r="E167" s="68" t="s">
        <v>80</v>
      </c>
      <c r="F167" s="69" t="s">
        <v>417</v>
      </c>
      <c r="G167" s="9" t="str">
        <f>IF(ISNA(VLOOKUP(LEFT(A167,3),'6. EMS-Omnia mapping'!$A$5:$G$142,7,FALSE)),"TBD",VLOOKUP(LEFT(A167,3),'6. EMS-Omnia mapping'!$A$5:$G$142,7,FALSE))</f>
        <v>No - Scoping documents; Yes - other</v>
      </c>
      <c r="H167" s="35" t="s">
        <v>82</v>
      </c>
      <c r="I167" s="35" t="str">
        <f>IF(ISNA(VLOOKUP(LEFT($A167,3),'6. EMS-Omnia mapping'!$A$5:$A$142,3,FALSE)),"TBD",VLOOKUP(LEFT($A167,3),'6. EMS-Omnia mapping'!$A$5:$E$142,3,FALSE))</f>
        <v>Setup / Live Index</v>
      </c>
      <c r="J167" s="35" t="str">
        <f>IF(ISNA(VLOOKUP(LEFT($A167,3),'6. EMS-Omnia mapping'!$A$5:$A$142,5,FALSE)),"TBD",VLOOKUP(LEFT($A167,3),'6. EMS-Omnia mapping'!$A$5:$E$142,5,FALSE))</f>
        <v>Identification of Significant Accounts / Summarize Plan &amp; Other Documents [Plan Response]</v>
      </c>
      <c r="K167" s="108" t="s">
        <v>83</v>
      </c>
      <c r="L167" s="7" t="s">
        <v>82</v>
      </c>
    </row>
    <row r="168" spans="1:12" ht="51">
      <c r="A168" s="68" t="s">
        <v>418</v>
      </c>
      <c r="B168" s="69" t="s">
        <v>406</v>
      </c>
      <c r="C168" s="69" t="s">
        <v>92</v>
      </c>
      <c r="D168" s="69" t="s">
        <v>79</v>
      </c>
      <c r="E168" s="68" t="s">
        <v>80</v>
      </c>
      <c r="F168" s="69" t="s">
        <v>419</v>
      </c>
      <c r="G168" s="9" t="str">
        <f>IF(ISNA(VLOOKUP(LEFT(A168,3),'6. EMS-Omnia mapping'!$A$5:$G$142,7,FALSE)),"TBD",VLOOKUP(LEFT(A168,3),'6. EMS-Omnia mapping'!$A$5:$G$142,7,FALSE))</f>
        <v>No - Scoping documents; Yes - other</v>
      </c>
      <c r="H168" s="35" t="s">
        <v>86</v>
      </c>
      <c r="I168" s="35" t="str">
        <f>IF(ISNA(VLOOKUP(LEFT($A168,3),'6. EMS-Omnia mapping'!$A$5:$A$142,3,FALSE)),"TBD",VLOOKUP(LEFT($A168,3),'6. EMS-Omnia mapping'!$A$5:$E$142,3,FALSE))</f>
        <v>Setup / Live Index</v>
      </c>
      <c r="J168" s="35" t="str">
        <f>IF(ISNA(VLOOKUP(LEFT($A168,3),'6. EMS-Omnia mapping'!$A$5:$A$142,5,FALSE)),"TBD",VLOOKUP(LEFT($A168,3),'6. EMS-Omnia mapping'!$A$5:$E$142,5,FALSE))</f>
        <v>Identification of Significant Accounts / Summarize Plan &amp; Other Documents [Plan Response]</v>
      </c>
      <c r="K168" s="108" t="s">
        <v>141</v>
      </c>
      <c r="L168" s="7" t="s">
        <v>82</v>
      </c>
    </row>
    <row r="169" spans="1:12" ht="51">
      <c r="A169" s="68" t="s">
        <v>420</v>
      </c>
      <c r="B169" s="69" t="s">
        <v>406</v>
      </c>
      <c r="C169" s="69" t="s">
        <v>92</v>
      </c>
      <c r="D169" s="69" t="s">
        <v>79</v>
      </c>
      <c r="E169" s="68" t="s">
        <v>80</v>
      </c>
      <c r="F169" s="69" t="s">
        <v>421</v>
      </c>
      <c r="G169" s="9" t="str">
        <f>IF(ISNA(VLOOKUP(LEFT(A169,3),'6. EMS-Omnia mapping'!$A$5:$G$142,7,FALSE)),"TBD",VLOOKUP(LEFT(A169,3),'6. EMS-Omnia mapping'!$A$5:$G$142,7,FALSE))</f>
        <v>No - Scoping documents; Yes - other</v>
      </c>
      <c r="H169" s="35" t="s">
        <v>82</v>
      </c>
      <c r="I169" s="35" t="str">
        <f>IF(ISNA(VLOOKUP(LEFT($A169,3),'6. EMS-Omnia mapping'!$A$5:$A$142,3,FALSE)),"TBD",VLOOKUP(LEFT($A169,3),'6. EMS-Omnia mapping'!$A$5:$E$142,3,FALSE))</f>
        <v>Setup / Live Index</v>
      </c>
      <c r="J169" s="35" t="str">
        <f>IF(ISNA(VLOOKUP(LEFT($A169,3),'6. EMS-Omnia mapping'!$A$5:$A$142,5,FALSE)),"TBD",VLOOKUP(LEFT($A169,3),'6. EMS-Omnia mapping'!$A$5:$E$142,5,FALSE))</f>
        <v>Identification of Significant Accounts / Summarize Plan &amp; Other Documents [Plan Response]</v>
      </c>
      <c r="K169" s="108" t="s">
        <v>83</v>
      </c>
      <c r="L169" s="7" t="s">
        <v>82</v>
      </c>
    </row>
    <row r="170" spans="1:12" ht="51">
      <c r="A170" s="68" t="s">
        <v>422</v>
      </c>
      <c r="B170" s="69" t="s">
        <v>406</v>
      </c>
      <c r="C170" s="69" t="s">
        <v>78</v>
      </c>
      <c r="D170" s="69" t="s">
        <v>79</v>
      </c>
      <c r="E170" s="68" t="s">
        <v>80</v>
      </c>
      <c r="F170" s="69" t="s">
        <v>423</v>
      </c>
      <c r="G170" s="9" t="str">
        <f>IF(ISNA(VLOOKUP(LEFT(A170,3),'6. EMS-Omnia mapping'!$A$5:$G$142,7,FALSE)),"TBD",VLOOKUP(LEFT(A170,3),'6. EMS-Omnia mapping'!$A$5:$G$142,7,FALSE))</f>
        <v>No - Scoping documents; Yes - other</v>
      </c>
      <c r="H170" s="35" t="s">
        <v>86</v>
      </c>
      <c r="I170" s="35" t="str">
        <f>IF(ISNA(VLOOKUP(LEFT($A170,3),'6. EMS-Omnia mapping'!$A$5:$A$142,3,FALSE)),"TBD",VLOOKUP(LEFT($A170,3),'6. EMS-Omnia mapping'!$A$5:$E$142,3,FALSE))</f>
        <v>Setup / Live Index</v>
      </c>
      <c r="J170" s="35" t="str">
        <f>IF(ISNA(VLOOKUP(LEFT($A170,3),'6. EMS-Omnia mapping'!$A$5:$A$142,5,FALSE)),"TBD",VLOOKUP(LEFT($A170,3),'6. EMS-Omnia mapping'!$A$5:$E$142,5,FALSE))</f>
        <v>Identification of Significant Accounts / Summarize Plan &amp; Other Documents [Plan Response]</v>
      </c>
      <c r="K170" s="108" t="s">
        <v>141</v>
      </c>
      <c r="L170" s="7" t="s">
        <v>82</v>
      </c>
    </row>
    <row r="171" spans="1:12" ht="51">
      <c r="A171" s="68" t="s">
        <v>424</v>
      </c>
      <c r="B171" s="69" t="s">
        <v>406</v>
      </c>
      <c r="C171" s="69" t="s">
        <v>92</v>
      </c>
      <c r="D171" s="69" t="s">
        <v>79</v>
      </c>
      <c r="E171" s="68" t="s">
        <v>80</v>
      </c>
      <c r="F171" s="69" t="s">
        <v>425</v>
      </c>
      <c r="G171" s="9" t="str">
        <f>IF(ISNA(VLOOKUP(LEFT(A171,3),'6. EMS-Omnia mapping'!$A$5:$G$142,7,FALSE)),"TBD",VLOOKUP(LEFT(A171,3),'6. EMS-Omnia mapping'!$A$5:$G$142,7,FALSE))</f>
        <v>No - Scoping documents; Yes - other</v>
      </c>
      <c r="H171" s="35" t="s">
        <v>82</v>
      </c>
      <c r="I171" s="35" t="str">
        <f>IF(ISNA(VLOOKUP(LEFT($A171,3),'6. EMS-Omnia mapping'!$A$5:$A$142,3,FALSE)),"TBD",VLOOKUP(LEFT($A171,3),'6. EMS-Omnia mapping'!$A$5:$E$142,3,FALSE))</f>
        <v>Setup / Live Index</v>
      </c>
      <c r="J171" s="35" t="str">
        <f>IF(ISNA(VLOOKUP(LEFT($A171,3),'6. EMS-Omnia mapping'!$A$5:$A$142,5,FALSE)),"TBD",VLOOKUP(LEFT($A171,3),'6. EMS-Omnia mapping'!$A$5:$E$142,5,FALSE))</f>
        <v>Identification of Significant Accounts / Summarize Plan &amp; Other Documents [Plan Response]</v>
      </c>
      <c r="K171" s="108" t="s">
        <v>83</v>
      </c>
      <c r="L171" s="7" t="s">
        <v>82</v>
      </c>
    </row>
    <row r="172" spans="1:12" ht="51">
      <c r="A172" s="68" t="s">
        <v>426</v>
      </c>
      <c r="B172" s="69" t="s">
        <v>406</v>
      </c>
      <c r="C172" s="69" t="s">
        <v>78</v>
      </c>
      <c r="D172" s="69" t="s">
        <v>79</v>
      </c>
      <c r="E172" s="68" t="s">
        <v>80</v>
      </c>
      <c r="F172" s="69" t="s">
        <v>427</v>
      </c>
      <c r="G172" s="9" t="str">
        <f>IF(ISNA(VLOOKUP(LEFT(A172,3),'6. EMS-Omnia mapping'!$A$5:$G$142,7,FALSE)),"TBD",VLOOKUP(LEFT(A172,3),'6. EMS-Omnia mapping'!$A$5:$G$142,7,FALSE))</f>
        <v>No - Scoping documents; Yes - other</v>
      </c>
      <c r="H172" s="35" t="s">
        <v>86</v>
      </c>
      <c r="I172" s="35" t="str">
        <f>IF(ISNA(VLOOKUP(LEFT($A172,3),'6. EMS-Omnia mapping'!$A$5:$A$142,3,FALSE)),"TBD",VLOOKUP(LEFT($A172,3),'6. EMS-Omnia mapping'!$A$5:$E$142,3,FALSE))</f>
        <v>Setup / Live Index</v>
      </c>
      <c r="J172" s="35" t="str">
        <f>IF(ISNA(VLOOKUP(LEFT($A172,3),'6. EMS-Omnia mapping'!$A$5:$A$142,5,FALSE)),"TBD",VLOOKUP(LEFT($A172,3),'6. EMS-Omnia mapping'!$A$5:$E$142,5,FALSE))</f>
        <v>Identification of Significant Accounts / Summarize Plan &amp; Other Documents [Plan Response]</v>
      </c>
      <c r="K172" s="108" t="s">
        <v>141</v>
      </c>
      <c r="L172" s="7" t="s">
        <v>82</v>
      </c>
    </row>
    <row r="173" spans="1:12" ht="51">
      <c r="A173" s="68" t="s">
        <v>428</v>
      </c>
      <c r="B173" s="69" t="s">
        <v>406</v>
      </c>
      <c r="C173" s="69" t="s">
        <v>92</v>
      </c>
      <c r="D173" s="69" t="s">
        <v>79</v>
      </c>
      <c r="E173" s="68" t="s">
        <v>80</v>
      </c>
      <c r="F173" s="69" t="s">
        <v>429</v>
      </c>
      <c r="G173" s="9" t="str">
        <f>IF(ISNA(VLOOKUP(LEFT(A173,3),'6. EMS-Omnia mapping'!$A$5:$G$142,7,FALSE)),"TBD",VLOOKUP(LEFT(A173,3),'6. EMS-Omnia mapping'!$A$5:$G$142,7,FALSE))</f>
        <v>No - Scoping documents; Yes - other</v>
      </c>
      <c r="H173" s="35" t="s">
        <v>82</v>
      </c>
      <c r="I173" s="35" t="str">
        <f>IF(ISNA(VLOOKUP(LEFT($A173,3),'6. EMS-Omnia mapping'!$A$5:$A$142,3,FALSE)),"TBD",VLOOKUP(LEFT($A173,3),'6. EMS-Omnia mapping'!$A$5:$E$142,3,FALSE))</f>
        <v>Setup / Live Index</v>
      </c>
      <c r="J173" s="35" t="str">
        <f>IF(ISNA(VLOOKUP(LEFT($A173,3),'6. EMS-Omnia mapping'!$A$5:$A$142,5,FALSE)),"TBD",VLOOKUP(LEFT($A173,3),'6. EMS-Omnia mapping'!$A$5:$E$142,5,FALSE))</f>
        <v>Identification of Significant Accounts / Summarize Plan &amp; Other Documents [Plan Response]</v>
      </c>
      <c r="K173" s="108" t="s">
        <v>83</v>
      </c>
      <c r="L173" s="7" t="s">
        <v>82</v>
      </c>
    </row>
    <row r="174" spans="1:12" ht="51">
      <c r="A174" s="68" t="s">
        <v>430</v>
      </c>
      <c r="B174" s="69" t="s">
        <v>406</v>
      </c>
      <c r="C174" s="69" t="s">
        <v>78</v>
      </c>
      <c r="D174" s="69" t="s">
        <v>79</v>
      </c>
      <c r="E174" s="68" t="s">
        <v>80</v>
      </c>
      <c r="F174" s="69" t="s">
        <v>431</v>
      </c>
      <c r="G174" s="9" t="str">
        <f>IF(ISNA(VLOOKUP(LEFT(A174,3),'6. EMS-Omnia mapping'!$A$5:$G$142,7,FALSE)),"TBD",VLOOKUP(LEFT(A174,3),'6. EMS-Omnia mapping'!$A$5:$G$142,7,FALSE))</f>
        <v>No - Scoping documents; Yes - other</v>
      </c>
      <c r="H174" s="35" t="s">
        <v>86</v>
      </c>
      <c r="I174" s="35" t="str">
        <f>IF(ISNA(VLOOKUP(LEFT($A174,3),'6. EMS-Omnia mapping'!$A$5:$A$142,3,FALSE)),"TBD",VLOOKUP(LEFT($A174,3),'6. EMS-Omnia mapping'!$A$5:$E$142,3,FALSE))</f>
        <v>Setup / Live Index</v>
      </c>
      <c r="J174" s="35" t="str">
        <f>IF(ISNA(VLOOKUP(LEFT($A174,3),'6. EMS-Omnia mapping'!$A$5:$A$142,5,FALSE)),"TBD",VLOOKUP(LEFT($A174,3),'6. EMS-Omnia mapping'!$A$5:$E$142,5,FALSE))</f>
        <v>Identification of Significant Accounts / Summarize Plan &amp; Other Documents [Plan Response]</v>
      </c>
      <c r="K174" s="108" t="s">
        <v>141</v>
      </c>
      <c r="L174" s="7" t="s">
        <v>82</v>
      </c>
    </row>
    <row r="175" spans="1:12" ht="51">
      <c r="A175" s="68" t="s">
        <v>432</v>
      </c>
      <c r="B175" s="69" t="s">
        <v>406</v>
      </c>
      <c r="C175" s="69" t="s">
        <v>92</v>
      </c>
      <c r="D175" s="69" t="s">
        <v>79</v>
      </c>
      <c r="E175" s="68" t="s">
        <v>80</v>
      </c>
      <c r="F175" s="69" t="s">
        <v>433</v>
      </c>
      <c r="G175" s="9" t="str">
        <f>IF(ISNA(VLOOKUP(LEFT(A175,3),'6. EMS-Omnia mapping'!$A$5:$G$142,7,FALSE)),"TBD",VLOOKUP(LEFT(A175,3),'6. EMS-Omnia mapping'!$A$5:$G$142,7,FALSE))</f>
        <v>No - Scoping documents; Yes - other</v>
      </c>
      <c r="H175" s="35" t="s">
        <v>82</v>
      </c>
      <c r="I175" s="35" t="str">
        <f>IF(ISNA(VLOOKUP(LEFT($A175,3),'6. EMS-Omnia mapping'!$A$5:$A$142,3,FALSE)),"TBD",VLOOKUP(LEFT($A175,3),'6. EMS-Omnia mapping'!$A$5:$E$142,3,FALSE))</f>
        <v>Setup / Live Index</v>
      </c>
      <c r="J175" s="35" t="str">
        <f>IF(ISNA(VLOOKUP(LEFT($A175,3),'6. EMS-Omnia mapping'!$A$5:$A$142,5,FALSE)),"TBD",VLOOKUP(LEFT($A175,3),'6. EMS-Omnia mapping'!$A$5:$E$142,5,FALSE))</f>
        <v>Identification of Significant Accounts / Summarize Plan &amp; Other Documents [Plan Response]</v>
      </c>
      <c r="K175" s="108" t="s">
        <v>83</v>
      </c>
      <c r="L175" s="7" t="s">
        <v>82</v>
      </c>
    </row>
    <row r="176" spans="1:12" ht="51">
      <c r="A176" s="68" t="s">
        <v>434</v>
      </c>
      <c r="B176" s="69" t="s">
        <v>435</v>
      </c>
      <c r="C176" s="69" t="s">
        <v>78</v>
      </c>
      <c r="D176" s="69" t="s">
        <v>79</v>
      </c>
      <c r="E176" s="68" t="s">
        <v>80</v>
      </c>
      <c r="F176" s="69" t="s">
        <v>436</v>
      </c>
      <c r="G176" s="9" t="str">
        <f>IF(ISNA(VLOOKUP(LEFT(A176,3),'6. EMS-Omnia mapping'!$A$5:$G$142,7,FALSE)),"TBD",VLOOKUP(LEFT(A176,3),'6. EMS-Omnia mapping'!$A$5:$G$142,7,FALSE))</f>
        <v>No - Scoping documents; Yes - other</v>
      </c>
      <c r="H176" s="35" t="s">
        <v>86</v>
      </c>
      <c r="I176" s="35" t="str">
        <f>IF(ISNA(VLOOKUP(LEFT($A176,3),'6. EMS-Omnia mapping'!$A$5:$A$142,3,FALSE)),"TBD",VLOOKUP(LEFT($A176,3),'6. EMS-Omnia mapping'!$A$5:$E$142,3,FALSE))</f>
        <v>Setup / Live Index</v>
      </c>
      <c r="J176" s="35" t="str">
        <f>IF(ISNA(VLOOKUP(LEFT($A176,3),'6. EMS-Omnia mapping'!$A$5:$A$142,5,FALSE)),"TBD",VLOOKUP(LEFT($A176,3),'6. EMS-Omnia mapping'!$A$5:$E$142,5,FALSE))</f>
        <v>Identification of Significant Accounts / Summarize Plan &amp; Other Documents [Plan Response]</v>
      </c>
      <c r="K176" s="108" t="s">
        <v>141</v>
      </c>
      <c r="L176" s="7" t="s">
        <v>82</v>
      </c>
    </row>
    <row r="177" spans="1:12" ht="51">
      <c r="A177" s="68" t="s">
        <v>437</v>
      </c>
      <c r="B177" s="69" t="s">
        <v>435</v>
      </c>
      <c r="C177" s="69" t="s">
        <v>92</v>
      </c>
      <c r="D177" s="69" t="s">
        <v>79</v>
      </c>
      <c r="E177" s="68" t="s">
        <v>80</v>
      </c>
      <c r="F177" s="69" t="s">
        <v>81</v>
      </c>
      <c r="G177" s="9" t="str">
        <f>IF(ISNA(VLOOKUP(LEFT(A177,3),'6. EMS-Omnia mapping'!$A$5:$G$142,7,FALSE)),"TBD",VLOOKUP(LEFT(A177,3),'6. EMS-Omnia mapping'!$A$5:$G$142,7,FALSE))</f>
        <v>No - Scoping documents; Yes - other</v>
      </c>
      <c r="H177" s="35" t="s">
        <v>86</v>
      </c>
      <c r="I177" s="35" t="str">
        <f>IF(ISNA(VLOOKUP(LEFT($A177,3),'6. EMS-Omnia mapping'!$A$5:$A$142,3,FALSE)),"TBD",VLOOKUP(LEFT($A177,3),'6. EMS-Omnia mapping'!$A$5:$E$142,3,FALSE))</f>
        <v>Setup / Live Index</v>
      </c>
      <c r="J177" s="35" t="str">
        <f>IF(ISNA(VLOOKUP(LEFT($A177,3),'6. EMS-Omnia mapping'!$A$5:$A$142,5,FALSE)),"TBD",VLOOKUP(LEFT($A177,3),'6. EMS-Omnia mapping'!$A$5:$E$142,5,FALSE))</f>
        <v>Identification of Significant Accounts / Summarize Plan &amp; Other Documents [Plan Response]</v>
      </c>
      <c r="K177" s="108" t="s">
        <v>141</v>
      </c>
      <c r="L177" s="7" t="s">
        <v>82</v>
      </c>
    </row>
    <row r="178" spans="1:12" ht="51">
      <c r="A178" s="68" t="s">
        <v>438</v>
      </c>
      <c r="B178" s="69" t="s">
        <v>435</v>
      </c>
      <c r="C178" s="69" t="s">
        <v>92</v>
      </c>
      <c r="D178" s="69" t="s">
        <v>79</v>
      </c>
      <c r="E178" s="68" t="s">
        <v>80</v>
      </c>
      <c r="F178" s="69" t="s">
        <v>81</v>
      </c>
      <c r="G178" s="9" t="str">
        <f>IF(ISNA(VLOOKUP(LEFT(A178,3),'6. EMS-Omnia mapping'!$A$5:$G$142,7,FALSE)),"TBD",VLOOKUP(LEFT(A178,3),'6. EMS-Omnia mapping'!$A$5:$G$142,7,FALSE))</f>
        <v>No - Scoping documents; Yes - other</v>
      </c>
      <c r="H178" s="35" t="s">
        <v>86</v>
      </c>
      <c r="I178" s="35" t="str">
        <f>IF(ISNA(VLOOKUP(LEFT($A178,3),'6. EMS-Omnia mapping'!$A$5:$A$142,3,FALSE)),"TBD",VLOOKUP(LEFT($A178,3),'6. EMS-Omnia mapping'!$A$5:$E$142,3,FALSE))</f>
        <v>Setup / Live Index</v>
      </c>
      <c r="J178" s="35" t="str">
        <f>IF(ISNA(VLOOKUP(LEFT($A178,3),'6. EMS-Omnia mapping'!$A$5:$A$142,5,FALSE)),"TBD",VLOOKUP(LEFT($A178,3),'6. EMS-Omnia mapping'!$A$5:$E$142,5,FALSE))</f>
        <v>Identification of Significant Accounts / Summarize Plan &amp; Other Documents [Plan Response]</v>
      </c>
      <c r="K178" s="108" t="s">
        <v>141</v>
      </c>
      <c r="L178" s="7" t="s">
        <v>82</v>
      </c>
    </row>
    <row r="179" spans="1:12" ht="51">
      <c r="A179" s="68" t="s">
        <v>439</v>
      </c>
      <c r="B179" s="69" t="s">
        <v>435</v>
      </c>
      <c r="C179" s="69" t="s">
        <v>92</v>
      </c>
      <c r="D179" s="69" t="s">
        <v>79</v>
      </c>
      <c r="E179" s="68" t="s">
        <v>80</v>
      </c>
      <c r="F179" s="69" t="s">
        <v>81</v>
      </c>
      <c r="G179" s="9" t="str">
        <f>IF(ISNA(VLOOKUP(LEFT(A179,3),'6. EMS-Omnia mapping'!$A$5:$G$142,7,FALSE)),"TBD",VLOOKUP(LEFT(A179,3),'6. EMS-Omnia mapping'!$A$5:$G$142,7,FALSE))</f>
        <v>No - Scoping documents; Yes - other</v>
      </c>
      <c r="H179" s="35" t="s">
        <v>86</v>
      </c>
      <c r="I179" s="35" t="str">
        <f>IF(ISNA(VLOOKUP(LEFT($A179,3),'6. EMS-Omnia mapping'!$A$5:$A$142,3,FALSE)),"TBD",VLOOKUP(LEFT($A179,3),'6. EMS-Omnia mapping'!$A$5:$E$142,3,FALSE))</f>
        <v>Setup / Live Index</v>
      </c>
      <c r="J179" s="35" t="str">
        <f>IF(ISNA(VLOOKUP(LEFT($A179,3),'6. EMS-Omnia mapping'!$A$5:$A$142,5,FALSE)),"TBD",VLOOKUP(LEFT($A179,3),'6. EMS-Omnia mapping'!$A$5:$E$142,5,FALSE))</f>
        <v>Identification of Significant Accounts / Summarize Plan &amp; Other Documents [Plan Response]</v>
      </c>
      <c r="K179" s="108" t="s">
        <v>141</v>
      </c>
      <c r="L179" s="7" t="s">
        <v>82</v>
      </c>
    </row>
    <row r="180" spans="1:12" ht="51">
      <c r="A180" s="68" t="s">
        <v>440</v>
      </c>
      <c r="B180" s="69" t="s">
        <v>435</v>
      </c>
      <c r="C180" s="69" t="s">
        <v>92</v>
      </c>
      <c r="D180" s="69" t="s">
        <v>79</v>
      </c>
      <c r="E180" s="68" t="s">
        <v>80</v>
      </c>
      <c r="F180" s="69" t="s">
        <v>81</v>
      </c>
      <c r="G180" s="9" t="str">
        <f>IF(ISNA(VLOOKUP(LEFT(A180,3),'6. EMS-Omnia mapping'!$A$5:$G$142,7,FALSE)),"TBD",VLOOKUP(LEFT(A180,3),'6. EMS-Omnia mapping'!$A$5:$G$142,7,FALSE))</f>
        <v>No - Scoping documents; Yes - other</v>
      </c>
      <c r="H180" s="35" t="s">
        <v>86</v>
      </c>
      <c r="I180" s="35" t="str">
        <f>IF(ISNA(VLOOKUP(LEFT($A180,3),'6. EMS-Omnia mapping'!$A$5:$A$142,3,FALSE)),"TBD",VLOOKUP(LEFT($A180,3),'6. EMS-Omnia mapping'!$A$5:$E$142,3,FALSE))</f>
        <v>Setup / Live Index</v>
      </c>
      <c r="J180" s="35" t="str">
        <f>IF(ISNA(VLOOKUP(LEFT($A180,3),'6. EMS-Omnia mapping'!$A$5:$A$142,5,FALSE)),"TBD",VLOOKUP(LEFT($A180,3),'6. EMS-Omnia mapping'!$A$5:$E$142,5,FALSE))</f>
        <v>Identification of Significant Accounts / Summarize Plan &amp; Other Documents [Plan Response]</v>
      </c>
      <c r="K180" s="108" t="s">
        <v>141</v>
      </c>
      <c r="L180" s="7" t="s">
        <v>82</v>
      </c>
    </row>
    <row r="181" spans="1:12" ht="51">
      <c r="A181" s="68" t="s">
        <v>441</v>
      </c>
      <c r="B181" s="69" t="s">
        <v>435</v>
      </c>
      <c r="C181" s="69" t="s">
        <v>92</v>
      </c>
      <c r="D181" s="69" t="s">
        <v>79</v>
      </c>
      <c r="E181" s="68" t="s">
        <v>80</v>
      </c>
      <c r="F181" s="69" t="s">
        <v>81</v>
      </c>
      <c r="G181" s="9" t="str">
        <f>IF(ISNA(VLOOKUP(LEFT(A181,3),'6. EMS-Omnia mapping'!$A$5:$G$142,7,FALSE)),"TBD",VLOOKUP(LEFT(A181,3),'6. EMS-Omnia mapping'!$A$5:$G$142,7,FALSE))</f>
        <v>No - Scoping documents; Yes - other</v>
      </c>
      <c r="H181" s="35" t="s">
        <v>86</v>
      </c>
      <c r="I181" s="35" t="str">
        <f>IF(ISNA(VLOOKUP(LEFT($A181,3),'6. EMS-Omnia mapping'!$A$5:$A$142,3,FALSE)),"TBD",VLOOKUP(LEFT($A181,3),'6. EMS-Omnia mapping'!$A$5:$E$142,3,FALSE))</f>
        <v>Setup / Live Index</v>
      </c>
      <c r="J181" s="35" t="str">
        <f>IF(ISNA(VLOOKUP(LEFT($A181,3),'6. EMS-Omnia mapping'!$A$5:$A$142,5,FALSE)),"TBD",VLOOKUP(LEFT($A181,3),'6. EMS-Omnia mapping'!$A$5:$E$142,5,FALSE))</f>
        <v>Identification of Significant Accounts / Summarize Plan &amp; Other Documents [Plan Response]</v>
      </c>
      <c r="K181" s="108" t="s">
        <v>141</v>
      </c>
      <c r="L181" s="7" t="s">
        <v>82</v>
      </c>
    </row>
    <row r="182" spans="1:12" ht="51">
      <c r="A182" s="68" t="s">
        <v>442</v>
      </c>
      <c r="B182" s="69" t="s">
        <v>435</v>
      </c>
      <c r="C182" s="69" t="s">
        <v>92</v>
      </c>
      <c r="D182" s="69" t="s">
        <v>79</v>
      </c>
      <c r="E182" s="68" t="s">
        <v>80</v>
      </c>
      <c r="F182" s="69" t="s">
        <v>81</v>
      </c>
      <c r="G182" s="9" t="str">
        <f>IF(ISNA(VLOOKUP(LEFT(A182,3),'6. EMS-Omnia mapping'!$A$5:$G$142,7,FALSE)),"TBD",VLOOKUP(LEFT(A182,3),'6. EMS-Omnia mapping'!$A$5:$G$142,7,FALSE))</f>
        <v>No - Scoping documents; Yes - other</v>
      </c>
      <c r="H182" s="35" t="s">
        <v>86</v>
      </c>
      <c r="I182" s="35" t="str">
        <f>IF(ISNA(VLOOKUP(LEFT($A182,3),'6. EMS-Omnia mapping'!$A$5:$A$142,3,FALSE)),"TBD",VLOOKUP(LEFT($A182,3),'6. EMS-Omnia mapping'!$A$5:$E$142,3,FALSE))</f>
        <v>Setup / Live Index</v>
      </c>
      <c r="J182" s="35" t="str">
        <f>IF(ISNA(VLOOKUP(LEFT($A182,3),'6. EMS-Omnia mapping'!$A$5:$A$142,5,FALSE)),"TBD",VLOOKUP(LEFT($A182,3),'6. EMS-Omnia mapping'!$A$5:$E$142,5,FALSE))</f>
        <v>Identification of Significant Accounts / Summarize Plan &amp; Other Documents [Plan Response]</v>
      </c>
      <c r="K182" s="108" t="s">
        <v>141</v>
      </c>
      <c r="L182" s="7" t="s">
        <v>82</v>
      </c>
    </row>
    <row r="183" spans="1:12" ht="51">
      <c r="A183" s="68" t="s">
        <v>443</v>
      </c>
      <c r="B183" s="69" t="s">
        <v>435</v>
      </c>
      <c r="C183" s="69" t="s">
        <v>92</v>
      </c>
      <c r="D183" s="69" t="s">
        <v>79</v>
      </c>
      <c r="E183" s="68" t="s">
        <v>80</v>
      </c>
      <c r="F183" s="69" t="s">
        <v>81</v>
      </c>
      <c r="G183" s="9" t="str">
        <f>IF(ISNA(VLOOKUP(LEFT(A183,3),'6. EMS-Omnia mapping'!$A$5:$G$142,7,FALSE)),"TBD",VLOOKUP(LEFT(A183,3),'6. EMS-Omnia mapping'!$A$5:$G$142,7,FALSE))</f>
        <v>No - Scoping documents; Yes - other</v>
      </c>
      <c r="H183" s="35" t="s">
        <v>86</v>
      </c>
      <c r="I183" s="35" t="str">
        <f>IF(ISNA(VLOOKUP(LEFT($A183,3),'6. EMS-Omnia mapping'!$A$5:$A$142,3,FALSE)),"TBD",VLOOKUP(LEFT($A183,3),'6. EMS-Omnia mapping'!$A$5:$E$142,3,FALSE))</f>
        <v>Setup / Live Index</v>
      </c>
      <c r="J183" s="35" t="str">
        <f>IF(ISNA(VLOOKUP(LEFT($A183,3),'6. EMS-Omnia mapping'!$A$5:$A$142,5,FALSE)),"TBD",VLOOKUP(LEFT($A183,3),'6. EMS-Omnia mapping'!$A$5:$E$142,5,FALSE))</f>
        <v>Identification of Significant Accounts / Summarize Plan &amp; Other Documents [Plan Response]</v>
      </c>
      <c r="K183" s="108" t="s">
        <v>141</v>
      </c>
      <c r="L183" s="7" t="s">
        <v>82</v>
      </c>
    </row>
    <row r="184" spans="1:12" ht="51">
      <c r="A184" s="68" t="s">
        <v>444</v>
      </c>
      <c r="B184" s="69" t="s">
        <v>435</v>
      </c>
      <c r="C184" s="69" t="s">
        <v>92</v>
      </c>
      <c r="D184" s="69" t="s">
        <v>79</v>
      </c>
      <c r="E184" s="68" t="s">
        <v>80</v>
      </c>
      <c r="F184" s="69" t="s">
        <v>81</v>
      </c>
      <c r="G184" s="9" t="str">
        <f>IF(ISNA(VLOOKUP(LEFT(A184,3),'6. EMS-Omnia mapping'!$A$5:$G$142,7,FALSE)),"TBD",VLOOKUP(LEFT(A184,3),'6. EMS-Omnia mapping'!$A$5:$G$142,7,FALSE))</f>
        <v>No - Scoping documents; Yes - other</v>
      </c>
      <c r="H184" s="35" t="s">
        <v>86</v>
      </c>
      <c r="I184" s="35" t="str">
        <f>IF(ISNA(VLOOKUP(LEFT($A184,3),'6. EMS-Omnia mapping'!$A$5:$A$142,3,FALSE)),"TBD",VLOOKUP(LEFT($A184,3),'6. EMS-Omnia mapping'!$A$5:$E$142,3,FALSE))</f>
        <v>Setup / Live Index</v>
      </c>
      <c r="J184" s="35" t="str">
        <f>IF(ISNA(VLOOKUP(LEFT($A184,3),'6. EMS-Omnia mapping'!$A$5:$A$142,5,FALSE)),"TBD",VLOOKUP(LEFT($A184,3),'6. EMS-Omnia mapping'!$A$5:$E$142,5,FALSE))</f>
        <v>Identification of Significant Accounts / Summarize Plan &amp; Other Documents [Plan Response]</v>
      </c>
      <c r="K184" s="108" t="s">
        <v>141</v>
      </c>
      <c r="L184" s="7" t="s">
        <v>82</v>
      </c>
    </row>
    <row r="185" spans="1:12" ht="51">
      <c r="A185" s="68" t="s">
        <v>445</v>
      </c>
      <c r="B185" s="69" t="s">
        <v>435</v>
      </c>
      <c r="C185" s="69" t="s">
        <v>92</v>
      </c>
      <c r="D185" s="69" t="s">
        <v>79</v>
      </c>
      <c r="E185" s="68" t="s">
        <v>80</v>
      </c>
      <c r="F185" s="69" t="s">
        <v>81</v>
      </c>
      <c r="G185" s="9" t="str">
        <f>IF(ISNA(VLOOKUP(LEFT(A185,3),'6. EMS-Omnia mapping'!$A$5:$G$142,7,FALSE)),"TBD",VLOOKUP(LEFT(A185,3),'6. EMS-Omnia mapping'!$A$5:$G$142,7,FALSE))</f>
        <v>No - Scoping documents; Yes - other</v>
      </c>
      <c r="H185" s="35" t="s">
        <v>86</v>
      </c>
      <c r="I185" s="35" t="str">
        <f>IF(ISNA(VLOOKUP(LEFT($A185,3),'6. EMS-Omnia mapping'!$A$5:$A$142,3,FALSE)),"TBD",VLOOKUP(LEFT($A185,3),'6. EMS-Omnia mapping'!$A$5:$E$142,3,FALSE))</f>
        <v>Setup / Live Index</v>
      </c>
      <c r="J185" s="35" t="str">
        <f>IF(ISNA(VLOOKUP(LEFT($A185,3),'6. EMS-Omnia mapping'!$A$5:$A$142,5,FALSE)),"TBD",VLOOKUP(LEFT($A185,3),'6. EMS-Omnia mapping'!$A$5:$E$142,5,FALSE))</f>
        <v>Identification of Significant Accounts / Summarize Plan &amp; Other Documents [Plan Response]</v>
      </c>
      <c r="K185" s="108" t="s">
        <v>141</v>
      </c>
      <c r="L185" s="7" t="s">
        <v>82</v>
      </c>
    </row>
    <row r="186" spans="1:12" ht="51">
      <c r="A186" s="68" t="s">
        <v>446</v>
      </c>
      <c r="B186" s="69" t="s">
        <v>435</v>
      </c>
      <c r="C186" s="69" t="s">
        <v>92</v>
      </c>
      <c r="D186" s="69" t="s">
        <v>79</v>
      </c>
      <c r="E186" s="68" t="s">
        <v>80</v>
      </c>
      <c r="F186" s="69" t="s">
        <v>81</v>
      </c>
      <c r="G186" s="9" t="str">
        <f>IF(ISNA(VLOOKUP(LEFT(A186,3),'6. EMS-Omnia mapping'!$A$5:$G$142,7,FALSE)),"TBD",VLOOKUP(LEFT(A186,3),'6. EMS-Omnia mapping'!$A$5:$G$142,7,FALSE))</f>
        <v>No - Scoping documents; Yes - other</v>
      </c>
      <c r="H186" s="35" t="s">
        <v>86</v>
      </c>
      <c r="I186" s="35" t="str">
        <f>IF(ISNA(VLOOKUP(LEFT($A186,3),'6. EMS-Omnia mapping'!$A$5:$A$142,3,FALSE)),"TBD",VLOOKUP(LEFT($A186,3),'6. EMS-Omnia mapping'!$A$5:$E$142,3,FALSE))</f>
        <v>Setup / Live Index</v>
      </c>
      <c r="J186" s="35" t="str">
        <f>IF(ISNA(VLOOKUP(LEFT($A186,3),'6. EMS-Omnia mapping'!$A$5:$A$142,5,FALSE)),"TBD",VLOOKUP(LEFT($A186,3),'6. EMS-Omnia mapping'!$A$5:$E$142,5,FALSE))</f>
        <v>Identification of Significant Accounts / Summarize Plan &amp; Other Documents [Plan Response]</v>
      </c>
      <c r="K186" s="108" t="s">
        <v>141</v>
      </c>
      <c r="L186" s="7" t="s">
        <v>82</v>
      </c>
    </row>
    <row r="187" spans="1:12" ht="51">
      <c r="A187" s="68" t="s">
        <v>447</v>
      </c>
      <c r="B187" s="69" t="s">
        <v>435</v>
      </c>
      <c r="C187" s="69" t="s">
        <v>92</v>
      </c>
      <c r="D187" s="69" t="s">
        <v>79</v>
      </c>
      <c r="E187" s="68" t="s">
        <v>80</v>
      </c>
      <c r="F187" s="69" t="s">
        <v>81</v>
      </c>
      <c r="G187" s="9" t="str">
        <f>IF(ISNA(VLOOKUP(LEFT(A187,3),'6. EMS-Omnia mapping'!$A$5:$G$142,7,FALSE)),"TBD",VLOOKUP(LEFT(A187,3),'6. EMS-Omnia mapping'!$A$5:$G$142,7,FALSE))</f>
        <v>No - Scoping documents; Yes - other</v>
      </c>
      <c r="H187" s="35" t="s">
        <v>86</v>
      </c>
      <c r="I187" s="35" t="str">
        <f>IF(ISNA(VLOOKUP(LEFT($A187,3),'6. EMS-Omnia mapping'!$A$5:$A$142,3,FALSE)),"TBD",VLOOKUP(LEFT($A187,3),'6. EMS-Omnia mapping'!$A$5:$E$142,3,FALSE))</f>
        <v>Setup / Live Index</v>
      </c>
      <c r="J187" s="35" t="str">
        <f>IF(ISNA(VLOOKUP(LEFT($A187,3),'6. EMS-Omnia mapping'!$A$5:$A$142,5,FALSE)),"TBD",VLOOKUP(LEFT($A187,3),'6. EMS-Omnia mapping'!$A$5:$E$142,5,FALSE))</f>
        <v>Identification of Significant Accounts / Summarize Plan &amp; Other Documents [Plan Response]</v>
      </c>
      <c r="K187" s="108" t="s">
        <v>141</v>
      </c>
      <c r="L187" s="7" t="s">
        <v>82</v>
      </c>
    </row>
    <row r="188" spans="1:12" ht="51">
      <c r="A188" s="68" t="s">
        <v>448</v>
      </c>
      <c r="B188" s="69" t="s">
        <v>435</v>
      </c>
      <c r="C188" s="69" t="s">
        <v>98</v>
      </c>
      <c r="D188" s="69" t="s">
        <v>79</v>
      </c>
      <c r="E188" s="68" t="s">
        <v>80</v>
      </c>
      <c r="F188" s="69" t="s">
        <v>449</v>
      </c>
      <c r="G188" s="9" t="str">
        <f>IF(ISNA(VLOOKUP(LEFT(A188,3),'6. EMS-Omnia mapping'!$A$5:$G$142,7,FALSE)),"TBD",VLOOKUP(LEFT(A188,3),'6. EMS-Omnia mapping'!$A$5:$G$142,7,FALSE))</f>
        <v>No - Scoping documents; Yes - other</v>
      </c>
      <c r="H188" s="35" t="s">
        <v>86</v>
      </c>
      <c r="I188" s="35" t="str">
        <f>IF(ISNA(VLOOKUP(LEFT($A188,3),'6. EMS-Omnia mapping'!$A$5:$A$142,3,FALSE)),"TBD",VLOOKUP(LEFT($A188,3),'6. EMS-Omnia mapping'!$A$5:$E$142,3,FALSE))</f>
        <v>Setup / Live Index</v>
      </c>
      <c r="J188" s="35" t="str">
        <f>IF(ISNA(VLOOKUP(LEFT($A188,3),'6. EMS-Omnia mapping'!$A$5:$A$142,5,FALSE)),"TBD",VLOOKUP(LEFT($A188,3),'6. EMS-Omnia mapping'!$A$5:$E$142,5,FALSE))</f>
        <v>Identification of Significant Accounts / Summarize Plan &amp; Other Documents [Plan Response]</v>
      </c>
      <c r="K188" s="108" t="s">
        <v>141</v>
      </c>
      <c r="L188" s="7" t="s">
        <v>82</v>
      </c>
    </row>
    <row r="189" spans="1:12" ht="51">
      <c r="A189" s="68" t="s">
        <v>450</v>
      </c>
      <c r="B189" s="69" t="s">
        <v>451</v>
      </c>
      <c r="C189" s="69" t="s">
        <v>98</v>
      </c>
      <c r="D189" s="69" t="s">
        <v>79</v>
      </c>
      <c r="E189" s="68" t="s">
        <v>80</v>
      </c>
      <c r="F189" s="69" t="s">
        <v>452</v>
      </c>
      <c r="G189" s="9" t="str">
        <f>IF(ISNA(VLOOKUP(LEFT(A189,3),'6. EMS-Omnia mapping'!$A$5:$G$142,7,FALSE)),"TBD",VLOOKUP(LEFT(A189,3),'6. EMS-Omnia mapping'!$A$5:$G$142,7,FALSE))</f>
        <v>No - Scoping documents; Yes - other</v>
      </c>
      <c r="H189" s="35" t="s">
        <v>86</v>
      </c>
      <c r="I189" s="35" t="str">
        <f>IF(ISNA(VLOOKUP(LEFT($A189,3),'6. EMS-Omnia mapping'!$A$5:$A$142,3,FALSE)),"TBD",VLOOKUP(LEFT($A189,3),'6. EMS-Omnia mapping'!$A$5:$E$142,3,FALSE))</f>
        <v>Setup / Live Index</v>
      </c>
      <c r="J189" s="35" t="str">
        <f>IF(ISNA(VLOOKUP(LEFT($A189,3),'6. EMS-Omnia mapping'!$A$5:$A$142,5,FALSE)),"TBD",VLOOKUP(LEFT($A189,3),'6. EMS-Omnia mapping'!$A$5:$E$142,5,FALSE))</f>
        <v>Identification of Significant Accounts / Summarize Plan &amp; Other Documents [Plan Response]</v>
      </c>
      <c r="K189" s="108" t="s">
        <v>141</v>
      </c>
      <c r="L189" s="7" t="s">
        <v>82</v>
      </c>
    </row>
    <row r="190" spans="1:12" ht="51">
      <c r="A190" s="68" t="s">
        <v>453</v>
      </c>
      <c r="B190" s="69" t="s">
        <v>451</v>
      </c>
      <c r="C190" s="69" t="s">
        <v>78</v>
      </c>
      <c r="D190" s="69" t="s">
        <v>79</v>
      </c>
      <c r="E190" s="68" t="s">
        <v>80</v>
      </c>
      <c r="F190" s="69" t="s">
        <v>454</v>
      </c>
      <c r="G190" s="9" t="str">
        <f>IF(ISNA(VLOOKUP(LEFT(A190,3),'6. EMS-Omnia mapping'!$A$5:$G$142,7,FALSE)),"TBD",VLOOKUP(LEFT(A190,3),'6. EMS-Omnia mapping'!$A$5:$G$142,7,FALSE))</f>
        <v>No - Scoping documents; Yes - other</v>
      </c>
      <c r="H190" s="35" t="s">
        <v>86</v>
      </c>
      <c r="I190" s="35" t="str">
        <f>IF(ISNA(VLOOKUP(LEFT($A190,3),'6. EMS-Omnia mapping'!$A$5:$A$142,3,FALSE)),"TBD",VLOOKUP(LEFT($A190,3),'6. EMS-Omnia mapping'!$A$5:$E$142,3,FALSE))</f>
        <v>Setup / Live Index</v>
      </c>
      <c r="J190" s="35" t="str">
        <f>IF(ISNA(VLOOKUP(LEFT($A190,3),'6. EMS-Omnia mapping'!$A$5:$A$142,5,FALSE)),"TBD",VLOOKUP(LEFT($A190,3),'6. EMS-Omnia mapping'!$A$5:$E$142,5,FALSE))</f>
        <v>Identification of Significant Accounts / Summarize Plan &amp; Other Documents [Plan Response]</v>
      </c>
      <c r="K190" s="108" t="s">
        <v>141</v>
      </c>
      <c r="L190" s="7" t="s">
        <v>82</v>
      </c>
    </row>
    <row r="191" spans="1:12" ht="51">
      <c r="A191" s="68" t="s">
        <v>455</v>
      </c>
      <c r="B191" s="69" t="s">
        <v>451</v>
      </c>
      <c r="C191" s="69" t="s">
        <v>98</v>
      </c>
      <c r="D191" s="69" t="s">
        <v>79</v>
      </c>
      <c r="E191" s="68" t="s">
        <v>80</v>
      </c>
      <c r="F191" s="69" t="s">
        <v>456</v>
      </c>
      <c r="G191" s="9" t="str">
        <f>IF(ISNA(VLOOKUP(LEFT(A191,3),'6. EMS-Omnia mapping'!$A$5:$G$142,7,FALSE)),"TBD",VLOOKUP(LEFT(A191,3),'6. EMS-Omnia mapping'!$A$5:$G$142,7,FALSE))</f>
        <v>No - Scoping documents; Yes - other</v>
      </c>
      <c r="H191" s="35" t="s">
        <v>86</v>
      </c>
      <c r="I191" s="35" t="str">
        <f>IF(ISNA(VLOOKUP(LEFT($A191,3),'6. EMS-Omnia mapping'!$A$5:$A$142,3,FALSE)),"TBD",VLOOKUP(LEFT($A191,3),'6. EMS-Omnia mapping'!$A$5:$E$142,3,FALSE))</f>
        <v>Setup / Live Index</v>
      </c>
      <c r="J191" s="35" t="str">
        <f>IF(ISNA(VLOOKUP(LEFT($A191,3),'6. EMS-Omnia mapping'!$A$5:$A$142,5,FALSE)),"TBD",VLOOKUP(LEFT($A191,3),'6. EMS-Omnia mapping'!$A$5:$E$142,5,FALSE))</f>
        <v>Identification of Significant Accounts / Summarize Plan &amp; Other Documents [Plan Response]</v>
      </c>
      <c r="K191" s="108" t="s">
        <v>141</v>
      </c>
      <c r="L191" s="7" t="s">
        <v>82</v>
      </c>
    </row>
    <row r="192" spans="1:12" ht="51">
      <c r="A192" s="68" t="s">
        <v>457</v>
      </c>
      <c r="B192" s="69" t="s">
        <v>451</v>
      </c>
      <c r="C192" s="69" t="s">
        <v>78</v>
      </c>
      <c r="D192" s="69" t="s">
        <v>79</v>
      </c>
      <c r="E192" s="68" t="s">
        <v>80</v>
      </c>
      <c r="F192" s="69" t="s">
        <v>458</v>
      </c>
      <c r="G192" s="9" t="str">
        <f>IF(ISNA(VLOOKUP(LEFT(A192,3),'6. EMS-Omnia mapping'!$A$5:$G$142,7,FALSE)),"TBD",VLOOKUP(LEFT(A192,3),'6. EMS-Omnia mapping'!$A$5:$G$142,7,FALSE))</f>
        <v>No - Scoping documents; Yes - other</v>
      </c>
      <c r="H192" s="35" t="s">
        <v>86</v>
      </c>
      <c r="I192" s="35" t="str">
        <f>IF(ISNA(VLOOKUP(LEFT($A192,3),'6. EMS-Omnia mapping'!$A$5:$A$142,3,FALSE)),"TBD",VLOOKUP(LEFT($A192,3),'6. EMS-Omnia mapping'!$A$5:$E$142,3,FALSE))</f>
        <v>Setup / Live Index</v>
      </c>
      <c r="J192" s="35" t="str">
        <f>IF(ISNA(VLOOKUP(LEFT($A192,3),'6. EMS-Omnia mapping'!$A$5:$A$142,5,FALSE)),"TBD",VLOOKUP(LEFT($A192,3),'6. EMS-Omnia mapping'!$A$5:$E$142,5,FALSE))</f>
        <v>Identification of Significant Accounts / Summarize Plan &amp; Other Documents [Plan Response]</v>
      </c>
      <c r="K192" s="108" t="s">
        <v>141</v>
      </c>
      <c r="L192" s="7" t="s">
        <v>82</v>
      </c>
    </row>
    <row r="193" spans="1:12" ht="51">
      <c r="A193" s="68" t="s">
        <v>459</v>
      </c>
      <c r="B193" s="69" t="s">
        <v>451</v>
      </c>
      <c r="C193" s="69" t="s">
        <v>98</v>
      </c>
      <c r="D193" s="69" t="s">
        <v>79</v>
      </c>
      <c r="E193" s="68" t="s">
        <v>80</v>
      </c>
      <c r="F193" s="69" t="s">
        <v>460</v>
      </c>
      <c r="G193" s="9" t="str">
        <f>IF(ISNA(VLOOKUP(LEFT(A193,3),'6. EMS-Omnia mapping'!$A$5:$G$142,7,FALSE)),"TBD",VLOOKUP(LEFT(A193,3),'6. EMS-Omnia mapping'!$A$5:$G$142,7,FALSE))</f>
        <v>No - Scoping documents; Yes - other</v>
      </c>
      <c r="H193" s="35" t="s">
        <v>86</v>
      </c>
      <c r="I193" s="35" t="str">
        <f>IF(ISNA(VLOOKUP(LEFT($A193,3),'6. EMS-Omnia mapping'!$A$5:$A$142,3,FALSE)),"TBD",VLOOKUP(LEFT($A193,3),'6. EMS-Omnia mapping'!$A$5:$E$142,3,FALSE))</f>
        <v>Setup / Live Index</v>
      </c>
      <c r="J193" s="35" t="str">
        <f>IF(ISNA(VLOOKUP(LEFT($A193,3),'6. EMS-Omnia mapping'!$A$5:$A$142,5,FALSE)),"TBD",VLOOKUP(LEFT($A193,3),'6. EMS-Omnia mapping'!$A$5:$E$142,5,FALSE))</f>
        <v>Identification of Significant Accounts / Summarize Plan &amp; Other Documents [Plan Response]</v>
      </c>
      <c r="K193" s="108" t="s">
        <v>141</v>
      </c>
      <c r="L193" s="7" t="s">
        <v>82</v>
      </c>
    </row>
    <row r="194" spans="1:12" ht="61.2">
      <c r="A194" s="68" t="s">
        <v>461</v>
      </c>
      <c r="B194" s="69" t="s">
        <v>462</v>
      </c>
      <c r="C194" s="69" t="s">
        <v>92</v>
      </c>
      <c r="D194" s="69" t="s">
        <v>79</v>
      </c>
      <c r="E194" s="68" t="s">
        <v>80</v>
      </c>
      <c r="F194" s="69" t="s">
        <v>81</v>
      </c>
      <c r="G194" s="9" t="str">
        <f>IF(ISNA(VLOOKUP(LEFT(A194,3),'6. EMS-Omnia mapping'!$A$5:$G$142,7,FALSE)),"TBD",VLOOKUP(LEFT(A194,3),'6. EMS-Omnia mapping'!$A$5:$G$142,7,FALSE))</f>
        <v>No - Scoping documents; Yes - other</v>
      </c>
      <c r="H194" s="35" t="s">
        <v>86</v>
      </c>
      <c r="I194" s="35" t="str">
        <f>IF(ISNA(VLOOKUP(LEFT($A194,3),'6. EMS-Omnia mapping'!$A$5:$A$142,3,FALSE)),"TBD",VLOOKUP(LEFT($A194,3),'6. EMS-Omnia mapping'!$A$5:$E$142,3,FALSE))</f>
        <v>Setup / Live Index</v>
      </c>
      <c r="J194" s="35" t="str">
        <f>IF(ISNA(VLOOKUP(LEFT($A194,3),'6. EMS-Omnia mapping'!$A$5:$A$142,5,FALSE)),"TBD",VLOOKUP(LEFT($A194,3),'6. EMS-Omnia mapping'!$A$5:$E$142,5,FALSE))</f>
        <v>Identification of Significant Accounts / Summarize Plan &amp; Other Documents [Plan Response]</v>
      </c>
      <c r="K194" s="108" t="s">
        <v>141</v>
      </c>
      <c r="L194" s="7" t="s">
        <v>82</v>
      </c>
    </row>
    <row r="195" spans="1:12" ht="61.2">
      <c r="A195" s="68" t="s">
        <v>463</v>
      </c>
      <c r="B195" s="69" t="s">
        <v>462</v>
      </c>
      <c r="C195" s="69" t="s">
        <v>92</v>
      </c>
      <c r="D195" s="69" t="s">
        <v>79</v>
      </c>
      <c r="E195" s="68" t="s">
        <v>80</v>
      </c>
      <c r="F195" s="69" t="s">
        <v>464</v>
      </c>
      <c r="G195" s="9" t="str">
        <f>IF(ISNA(VLOOKUP(LEFT(A195,3),'6. EMS-Omnia mapping'!$A$5:$G$142,7,FALSE)),"TBD",VLOOKUP(LEFT(A195,3),'6. EMS-Omnia mapping'!$A$5:$G$142,7,FALSE))</f>
        <v>No - Scoping documents; Yes - other</v>
      </c>
      <c r="H195" s="35" t="s">
        <v>86</v>
      </c>
      <c r="I195" s="35" t="str">
        <f>IF(ISNA(VLOOKUP(LEFT($A195,3),'6. EMS-Omnia mapping'!$A$5:$A$142,3,FALSE)),"TBD",VLOOKUP(LEFT($A195,3),'6. EMS-Omnia mapping'!$A$5:$E$142,3,FALSE))</f>
        <v>Setup / Live Index</v>
      </c>
      <c r="J195" s="35" t="str">
        <f>IF(ISNA(VLOOKUP(LEFT($A195,3),'6. EMS-Omnia mapping'!$A$5:$A$142,5,FALSE)),"TBD",VLOOKUP(LEFT($A195,3),'6. EMS-Omnia mapping'!$A$5:$E$142,5,FALSE))</f>
        <v>Identification of Significant Accounts / Summarize Plan &amp; Other Documents [Plan Response]</v>
      </c>
      <c r="K195" s="108" t="s">
        <v>141</v>
      </c>
      <c r="L195" s="7" t="s">
        <v>82</v>
      </c>
    </row>
    <row r="196" spans="1:12" ht="20.399999999999999">
      <c r="A196" s="68" t="s">
        <v>465</v>
      </c>
      <c r="B196" s="69" t="s">
        <v>466</v>
      </c>
      <c r="C196" s="69" t="s">
        <v>78</v>
      </c>
      <c r="D196" s="69" t="s">
        <v>79</v>
      </c>
      <c r="E196" s="68" t="s">
        <v>467</v>
      </c>
      <c r="F196" s="69" t="s">
        <v>81</v>
      </c>
      <c r="G196" s="9" t="str">
        <f>IF(ISNA(VLOOKUP(LEFT(A196,3),'6. EMS-Omnia mapping'!$A$5:$G$142,7,FALSE)),"TBD",VLOOKUP(LEFT(A196,3),'6. EMS-Omnia mapping'!$A$5:$G$142,7,FALSE))</f>
        <v>No - Scoping documents; Yes - other</v>
      </c>
      <c r="H196" s="35" t="s">
        <v>82</v>
      </c>
      <c r="I196" s="35" t="str">
        <f>IF(ISNA(VLOOKUP(LEFT($A196,3),'6. EMS-Omnia mapping'!$A$5:$A$142,3,FALSE)),"TBD",VLOOKUP(LEFT($A196,3),'6. EMS-Omnia mapping'!$A$5:$E$142,3,FALSE))</f>
        <v>Setup / Live Index</v>
      </c>
      <c r="J196" s="35" t="str">
        <f>IF(ISNA(VLOOKUP(LEFT($A196,3),'6. EMS-Omnia mapping'!$A$5:$A$142,5,FALSE)),"TBD",VLOOKUP(LEFT($A196,3),'6. EMS-Omnia mapping'!$A$5:$E$142,5,FALSE))</f>
        <v>Identification of Significant Accounts / Summarize Plan &amp; Other Documents [Plan Response]</v>
      </c>
      <c r="K196" s="108" t="s">
        <v>83</v>
      </c>
      <c r="L196" s="7" t="s">
        <v>82</v>
      </c>
    </row>
    <row r="197" spans="1:12" ht="30.6">
      <c r="A197" s="68" t="s">
        <v>468</v>
      </c>
      <c r="B197" s="69" t="s">
        <v>469</v>
      </c>
      <c r="C197" s="69" t="s">
        <v>92</v>
      </c>
      <c r="D197" s="69" t="s">
        <v>79</v>
      </c>
      <c r="E197" s="68" t="s">
        <v>80</v>
      </c>
      <c r="F197" s="69" t="s">
        <v>470</v>
      </c>
      <c r="G197" s="9" t="str">
        <f>IF(ISNA(VLOOKUP(LEFT(A197,3),'6. EMS-Omnia mapping'!$A$5:$G$142,7,FALSE)),"TBD",VLOOKUP(LEFT(A197,3),'6. EMS-Omnia mapping'!$A$5:$G$142,7,FALSE))</f>
        <v>No - GRAs; Yes - 13320 Revenue memo</v>
      </c>
      <c r="H197" s="35" t="s">
        <v>82</v>
      </c>
      <c r="I197" s="35" t="str">
        <f>IF(ISNA(VLOOKUP(LEFT($A197,3),'6. EMS-Omnia mapping'!$A$5:$A$142,3,FALSE)),"TBD",VLOOKUP(LEFT($A197,3),'6. EMS-Omnia mapping'!$A$5:$E$142,3,FALSE))</f>
        <v>Live Index</v>
      </c>
      <c r="J197" s="35" t="str">
        <f>IF(ISNA(VLOOKUP(LEFT($A197,3),'6. EMS-Omnia mapping'!$A$5:$A$142,5,FALSE)),"TBD",VLOOKUP(LEFT($A197,3),'6. EMS-Omnia mapping'!$A$5:$E$142,5,FALSE))</f>
        <v>Account Risk Assessments [Assess Risk] / Account-specific (i.e. Revenue) [Section to create]</v>
      </c>
      <c r="K197" s="108" t="s">
        <v>83</v>
      </c>
      <c r="L197" s="7" t="s">
        <v>82</v>
      </c>
    </row>
    <row r="198" spans="1:12" ht="20.399999999999999">
      <c r="A198" s="68" t="s">
        <v>471</v>
      </c>
      <c r="B198" s="69" t="s">
        <v>469</v>
      </c>
      <c r="C198" s="69" t="s">
        <v>78</v>
      </c>
      <c r="D198" s="69" t="s">
        <v>79</v>
      </c>
      <c r="E198" s="68" t="s">
        <v>80</v>
      </c>
      <c r="F198" s="69" t="s">
        <v>472</v>
      </c>
      <c r="G198" s="9" t="str">
        <f>IF(ISNA(VLOOKUP(LEFT(A198,3),'6. EMS-Omnia mapping'!$A$5:$G$142,7,FALSE)),"TBD",VLOOKUP(LEFT(A198,3),'6. EMS-Omnia mapping'!$A$5:$G$142,7,FALSE))</f>
        <v>No - GRAs; Yes - 13320 Revenue memo</v>
      </c>
      <c r="H198" s="35" t="s">
        <v>86</v>
      </c>
      <c r="I198" s="35" t="str">
        <f>IF(ISNA(VLOOKUP(LEFT($A198,3),'6. EMS-Omnia mapping'!$A$5:$A$142,3,FALSE)),"TBD",VLOOKUP(LEFT($A198,3),'6. EMS-Omnia mapping'!$A$5:$E$142,3,FALSE))</f>
        <v>Live Index</v>
      </c>
      <c r="J198" s="35" t="str">
        <f>IF(ISNA(VLOOKUP(LEFT($A198,3),'6. EMS-Omnia mapping'!$A$5:$A$142,5,FALSE)),"TBD",VLOOKUP(LEFT($A198,3),'6. EMS-Omnia mapping'!$A$5:$E$142,5,FALSE))</f>
        <v>Account Risk Assessments [Assess Risk] / Account-specific (i.e. Revenue) [Section to create]</v>
      </c>
      <c r="K198" s="9" t="s">
        <v>473</v>
      </c>
      <c r="L198" s="7" t="s">
        <v>82</v>
      </c>
    </row>
    <row r="199" spans="1:12" ht="40.799999999999997">
      <c r="A199" s="68" t="s">
        <v>474</v>
      </c>
      <c r="B199" s="69" t="s">
        <v>469</v>
      </c>
      <c r="C199" s="69" t="s">
        <v>92</v>
      </c>
      <c r="D199" s="69" t="s">
        <v>79</v>
      </c>
      <c r="E199" s="68" t="s">
        <v>80</v>
      </c>
      <c r="F199" s="69" t="s">
        <v>81</v>
      </c>
      <c r="G199" s="9" t="str">
        <f>IF(ISNA(VLOOKUP(LEFT(A199,3),'6. EMS-Omnia mapping'!$A$5:$G$142,7,FALSE)),"TBD",VLOOKUP(LEFT(A199,3),'6. EMS-Omnia mapping'!$A$5:$G$142,7,FALSE))</f>
        <v>No - GRAs; Yes - 13320 Revenue memo</v>
      </c>
      <c r="H199" s="35" t="s">
        <v>86</v>
      </c>
      <c r="I199" s="35" t="str">
        <f>IF(ISNA(VLOOKUP(LEFT($A199,3),'6. EMS-Omnia mapping'!$A$5:$A$142,3,FALSE)),"TBD",VLOOKUP(LEFT($A199,3),'6. EMS-Omnia mapping'!$A$5:$E$142,3,FALSE))</f>
        <v>Live Index</v>
      </c>
      <c r="J199" s="35" t="str">
        <f>IF(ISNA(VLOOKUP(LEFT($A199,3),'6. EMS-Omnia mapping'!$A$5:$A$142,5,FALSE)),"TBD",VLOOKUP(LEFT($A199,3),'6. EMS-Omnia mapping'!$A$5:$E$142,5,FALSE))</f>
        <v>Account Risk Assessments [Assess Risk] / Account-specific (i.e. Revenue) [Section to create]</v>
      </c>
      <c r="K199" s="9" t="s">
        <v>473</v>
      </c>
      <c r="L199" s="7" t="s">
        <v>82</v>
      </c>
    </row>
    <row r="200" spans="1:12" ht="20.399999999999999">
      <c r="A200" s="68" t="s">
        <v>475</v>
      </c>
      <c r="B200" s="69" t="s">
        <v>469</v>
      </c>
      <c r="C200" s="69" t="s">
        <v>78</v>
      </c>
      <c r="D200" s="69" t="s">
        <v>79</v>
      </c>
      <c r="E200" s="68" t="s">
        <v>80</v>
      </c>
      <c r="F200" s="69" t="s">
        <v>81</v>
      </c>
      <c r="G200" s="9" t="str">
        <f>IF(ISNA(VLOOKUP(LEFT(A200,3),'6. EMS-Omnia mapping'!$A$5:$G$142,7,FALSE)),"TBD",VLOOKUP(LEFT(A200,3),'6. EMS-Omnia mapping'!$A$5:$G$142,7,FALSE))</f>
        <v>No - GRAs; Yes - 13320 Revenue memo</v>
      </c>
      <c r="H200" s="35" t="s">
        <v>86</v>
      </c>
      <c r="I200" s="35" t="str">
        <f>IF(ISNA(VLOOKUP(LEFT($A200,3),'6. EMS-Omnia mapping'!$A$5:$A$142,3,FALSE)),"TBD",VLOOKUP(LEFT($A200,3),'6. EMS-Omnia mapping'!$A$5:$E$142,3,FALSE))</f>
        <v>Live Index</v>
      </c>
      <c r="J200" s="35" t="str">
        <f>IF(ISNA(VLOOKUP(LEFT($A200,3),'6. EMS-Omnia mapping'!$A$5:$A$142,5,FALSE)),"TBD",VLOOKUP(LEFT($A200,3),'6. EMS-Omnia mapping'!$A$5:$E$142,5,FALSE))</f>
        <v>Account Risk Assessments [Assess Risk] / Account-specific (i.e. Revenue) [Section to create]</v>
      </c>
      <c r="K200" s="9" t="s">
        <v>473</v>
      </c>
      <c r="L200" s="7" t="s">
        <v>82</v>
      </c>
    </row>
    <row r="201" spans="1:12" ht="20.399999999999999">
      <c r="A201" s="68" t="s">
        <v>476</v>
      </c>
      <c r="B201" s="69" t="s">
        <v>477</v>
      </c>
      <c r="C201" s="69" t="s">
        <v>78</v>
      </c>
      <c r="D201" s="69" t="s">
        <v>79</v>
      </c>
      <c r="E201" s="68" t="s">
        <v>478</v>
      </c>
      <c r="F201" s="69" t="s">
        <v>81</v>
      </c>
      <c r="G201" s="9" t="str">
        <f>IF(ISNA(VLOOKUP(LEFT(A201,3),'6. EMS-Omnia mapping'!$A$5:$G$142,7,FALSE)),"TBD",VLOOKUP(LEFT(A201,3),'6. EMS-Omnia mapping'!$A$5:$G$142,7,FALSE))</f>
        <v>Yes</v>
      </c>
      <c r="H201" s="35" t="s">
        <v>86</v>
      </c>
      <c r="I201" s="35" t="str">
        <f>IF(ISNA(VLOOKUP(LEFT($A201,3),'6. EMS-Omnia mapping'!$A$5:$A$142,3,FALSE)),"TBD",VLOOKUP(LEFT($A201,3),'6. EMS-Omnia mapping'!$A$5:$E$142,3,FALSE))</f>
        <v>Live Index</v>
      </c>
      <c r="J201" s="35" t="str">
        <f>IF(ISNA(VLOOKUP(LEFT($A201,3),'6. EMS-Omnia mapping'!$A$5:$A$142,5,FALSE)),"TBD",VLOOKUP(LEFT($A201,3),'6. EMS-Omnia mapping'!$A$5:$E$142,5,FALSE))</f>
        <v>Specialists [Plan Response]</v>
      </c>
      <c r="K201" s="108" t="s">
        <v>133</v>
      </c>
      <c r="L201" s="7" t="s">
        <v>82</v>
      </c>
    </row>
    <row r="202" spans="1:12" ht="20.399999999999999">
      <c r="A202" s="68" t="s">
        <v>479</v>
      </c>
      <c r="B202" s="69" t="s">
        <v>480</v>
      </c>
      <c r="C202" s="69" t="s">
        <v>98</v>
      </c>
      <c r="D202" s="69" t="s">
        <v>79</v>
      </c>
      <c r="E202" s="68" t="s">
        <v>80</v>
      </c>
      <c r="F202" s="69" t="s">
        <v>481</v>
      </c>
      <c r="G202" s="9" t="str">
        <f>IF(ISNA(VLOOKUP(LEFT(A202,3),'6. EMS-Omnia mapping'!$A$5:$G$142,7,FALSE)),"TBD",VLOOKUP(LEFT(A202,3),'6. EMS-Omnia mapping'!$A$5:$G$142,7,FALSE))</f>
        <v>Yes</v>
      </c>
      <c r="H202" s="35" t="s">
        <v>86</v>
      </c>
      <c r="I202" s="35" t="str">
        <f>IF(ISNA(VLOOKUP(LEFT($A202,3),'6. EMS-Omnia mapping'!$A$5:$A$142,3,FALSE)),"TBD",VLOOKUP(LEFT($A202,3),'6. EMS-Omnia mapping'!$A$5:$E$142,3,FALSE))</f>
        <v>Live Index</v>
      </c>
      <c r="J202" s="35" t="str">
        <f>IF(ISNA(VLOOKUP(LEFT($A202,3),'6. EMS-Omnia mapping'!$A$5:$A$142,5,FALSE)),"TBD",VLOOKUP(LEFT($A202,3),'6. EMS-Omnia mapping'!$A$5:$E$142,5,FALSE))</f>
        <v>Summarize Plan &amp; Other Documents [Plan Response]</v>
      </c>
      <c r="K202" s="108" t="s">
        <v>482</v>
      </c>
      <c r="L202" s="7" t="s">
        <v>82</v>
      </c>
    </row>
    <row r="203" spans="1:12" ht="20.399999999999999">
      <c r="A203" s="68" t="s">
        <v>483</v>
      </c>
      <c r="B203" s="69" t="s">
        <v>480</v>
      </c>
      <c r="C203" s="69" t="s">
        <v>78</v>
      </c>
      <c r="D203" s="69" t="s">
        <v>79</v>
      </c>
      <c r="E203" s="68" t="s">
        <v>80</v>
      </c>
      <c r="F203" s="69" t="s">
        <v>484</v>
      </c>
      <c r="G203" s="9" t="str">
        <f>IF(ISNA(VLOOKUP(LEFT(A203,3),'6. EMS-Omnia mapping'!$A$5:$G$142,7,FALSE)),"TBD",VLOOKUP(LEFT(A203,3),'6. EMS-Omnia mapping'!$A$5:$G$142,7,FALSE))</f>
        <v>Yes</v>
      </c>
      <c r="H203" s="35" t="s">
        <v>86</v>
      </c>
      <c r="I203" s="35" t="str">
        <f>IF(ISNA(VLOOKUP(LEFT($A203,3),'6. EMS-Omnia mapping'!$A$5:$A$142,3,FALSE)),"TBD",VLOOKUP(LEFT($A203,3),'6. EMS-Omnia mapping'!$A$5:$E$142,3,FALSE))</f>
        <v>Live Index</v>
      </c>
      <c r="J203" s="35" t="str">
        <f>IF(ISNA(VLOOKUP(LEFT($A203,3),'6. EMS-Omnia mapping'!$A$5:$A$142,5,FALSE)),"TBD",VLOOKUP(LEFT($A203,3),'6. EMS-Omnia mapping'!$A$5:$E$142,5,FALSE))</f>
        <v>Summarize Plan &amp; Other Documents [Plan Response]</v>
      </c>
      <c r="K203" s="108" t="s">
        <v>482</v>
      </c>
      <c r="L203" s="7" t="s">
        <v>82</v>
      </c>
    </row>
    <row r="204" spans="1:12" ht="30.6">
      <c r="A204" s="68" t="s">
        <v>485</v>
      </c>
      <c r="B204" s="69" t="s">
        <v>480</v>
      </c>
      <c r="C204" s="69" t="s">
        <v>78</v>
      </c>
      <c r="D204" s="69" t="s">
        <v>79</v>
      </c>
      <c r="E204" s="68" t="s">
        <v>80</v>
      </c>
      <c r="F204" s="69" t="s">
        <v>486</v>
      </c>
      <c r="G204" s="9" t="str">
        <f>IF(ISNA(VLOOKUP(LEFT(A204,3),'6. EMS-Omnia mapping'!$A$5:$G$142,7,FALSE)),"TBD",VLOOKUP(LEFT(A204,3),'6. EMS-Omnia mapping'!$A$5:$G$142,7,FALSE))</f>
        <v>Yes</v>
      </c>
      <c r="H204" s="35" t="s">
        <v>86</v>
      </c>
      <c r="I204" s="35" t="str">
        <f>IF(ISNA(VLOOKUP(LEFT($A204,3),'6. EMS-Omnia mapping'!$A$5:$A$142,3,FALSE)),"TBD",VLOOKUP(LEFT($A204,3),'6. EMS-Omnia mapping'!$A$5:$E$142,3,FALSE))</f>
        <v>Live Index</v>
      </c>
      <c r="J204" s="35" t="str">
        <f>IF(ISNA(VLOOKUP(LEFT($A204,3),'6. EMS-Omnia mapping'!$A$5:$A$142,5,FALSE)),"TBD",VLOOKUP(LEFT($A204,3),'6. EMS-Omnia mapping'!$A$5:$E$142,5,FALSE))</f>
        <v>Summarize Plan &amp; Other Documents [Plan Response]</v>
      </c>
      <c r="K204" s="108" t="s">
        <v>482</v>
      </c>
      <c r="L204" s="7" t="s">
        <v>82</v>
      </c>
    </row>
    <row r="205" spans="1:12" ht="20.399999999999999">
      <c r="A205" s="68" t="s">
        <v>487</v>
      </c>
      <c r="B205" s="69" t="s">
        <v>480</v>
      </c>
      <c r="C205" s="69" t="s">
        <v>78</v>
      </c>
      <c r="D205" s="69" t="s">
        <v>79</v>
      </c>
      <c r="E205" s="68" t="s">
        <v>80</v>
      </c>
      <c r="F205" s="69" t="s">
        <v>488</v>
      </c>
      <c r="G205" s="9" t="str">
        <f>IF(ISNA(VLOOKUP(LEFT(A205,3),'6. EMS-Omnia mapping'!$A$5:$G$142,7,FALSE)),"TBD",VLOOKUP(LEFT(A205,3),'6. EMS-Omnia mapping'!$A$5:$G$142,7,FALSE))</f>
        <v>Yes</v>
      </c>
      <c r="H205" s="35" t="s">
        <v>86</v>
      </c>
      <c r="I205" s="35" t="str">
        <f>IF(ISNA(VLOOKUP(LEFT($A205,3),'6. EMS-Omnia mapping'!$A$5:$A$142,3,FALSE)),"TBD",VLOOKUP(LEFT($A205,3),'6. EMS-Omnia mapping'!$A$5:$E$142,3,FALSE))</f>
        <v>Live Index</v>
      </c>
      <c r="J205" s="35" t="str">
        <f>IF(ISNA(VLOOKUP(LEFT($A205,3),'6. EMS-Omnia mapping'!$A$5:$A$142,5,FALSE)),"TBD",VLOOKUP(LEFT($A205,3),'6. EMS-Omnia mapping'!$A$5:$E$142,5,FALSE))</f>
        <v>Summarize Plan &amp; Other Documents [Plan Response]</v>
      </c>
      <c r="K205" s="108" t="s">
        <v>482</v>
      </c>
      <c r="L205" s="7" t="s">
        <v>82</v>
      </c>
    </row>
    <row r="206" spans="1:12" ht="20.399999999999999">
      <c r="A206" s="68" t="s">
        <v>489</v>
      </c>
      <c r="B206" s="69" t="s">
        <v>480</v>
      </c>
      <c r="C206" s="69" t="s">
        <v>78</v>
      </c>
      <c r="D206" s="69" t="s">
        <v>79</v>
      </c>
      <c r="E206" s="68" t="s">
        <v>80</v>
      </c>
      <c r="F206" s="69" t="s">
        <v>490</v>
      </c>
      <c r="G206" s="9" t="str">
        <f>IF(ISNA(VLOOKUP(LEFT(A206,3),'6. EMS-Omnia mapping'!$A$5:$G$142,7,FALSE)),"TBD",VLOOKUP(LEFT(A206,3),'6. EMS-Omnia mapping'!$A$5:$G$142,7,FALSE))</f>
        <v>Yes</v>
      </c>
      <c r="H206" s="35" t="s">
        <v>86</v>
      </c>
      <c r="I206" s="35" t="str">
        <f>IF(ISNA(VLOOKUP(LEFT($A206,3),'6. EMS-Omnia mapping'!$A$5:$A$142,3,FALSE)),"TBD",VLOOKUP(LEFT($A206,3),'6. EMS-Omnia mapping'!$A$5:$E$142,3,FALSE))</f>
        <v>Live Index</v>
      </c>
      <c r="J206" s="35" t="str">
        <f>IF(ISNA(VLOOKUP(LEFT($A206,3),'6. EMS-Omnia mapping'!$A$5:$A$142,5,FALSE)),"TBD",VLOOKUP(LEFT($A206,3),'6. EMS-Omnia mapping'!$A$5:$E$142,5,FALSE))</f>
        <v>Summarize Plan &amp; Other Documents [Plan Response]</v>
      </c>
      <c r="K206" s="108" t="s">
        <v>482</v>
      </c>
      <c r="L206" s="7" t="s">
        <v>82</v>
      </c>
    </row>
    <row r="207" spans="1:12" ht="20.399999999999999">
      <c r="A207" s="68" t="s">
        <v>491</v>
      </c>
      <c r="B207" s="69" t="s">
        <v>480</v>
      </c>
      <c r="C207" s="69" t="s">
        <v>78</v>
      </c>
      <c r="D207" s="69" t="s">
        <v>79</v>
      </c>
      <c r="E207" s="68" t="s">
        <v>80</v>
      </c>
      <c r="F207" s="69" t="s">
        <v>81</v>
      </c>
      <c r="G207" s="9" t="str">
        <f>IF(ISNA(VLOOKUP(LEFT(A207,3),'6. EMS-Omnia mapping'!$A$5:$G$142,7,FALSE)),"TBD",VLOOKUP(LEFT(A207,3),'6. EMS-Omnia mapping'!$A$5:$G$142,7,FALSE))</f>
        <v>Yes</v>
      </c>
      <c r="H207" s="35" t="s">
        <v>86</v>
      </c>
      <c r="I207" s="35" t="str">
        <f>IF(ISNA(VLOOKUP(LEFT($A207,3),'6. EMS-Omnia mapping'!$A$5:$A$142,3,FALSE)),"TBD",VLOOKUP(LEFT($A207,3),'6. EMS-Omnia mapping'!$A$5:$E$142,3,FALSE))</f>
        <v>Live Index</v>
      </c>
      <c r="J207" s="35" t="str">
        <f>IF(ISNA(VLOOKUP(LEFT($A207,3),'6. EMS-Omnia mapping'!$A$5:$A$142,5,FALSE)),"TBD",VLOOKUP(LEFT($A207,3),'6. EMS-Omnia mapping'!$A$5:$E$142,5,FALSE))</f>
        <v>Summarize Plan &amp; Other Documents [Plan Response]</v>
      </c>
      <c r="K207" s="108" t="s">
        <v>482</v>
      </c>
      <c r="L207" s="7" t="s">
        <v>82</v>
      </c>
    </row>
    <row r="208" spans="1:12" ht="30.6">
      <c r="A208" s="68" t="s">
        <v>492</v>
      </c>
      <c r="B208" s="69" t="s">
        <v>480</v>
      </c>
      <c r="C208" s="69" t="s">
        <v>92</v>
      </c>
      <c r="D208" s="69" t="s">
        <v>79</v>
      </c>
      <c r="E208" s="68" t="s">
        <v>80</v>
      </c>
      <c r="F208" s="69" t="s">
        <v>493</v>
      </c>
      <c r="G208" s="9" t="str">
        <f>IF(ISNA(VLOOKUP(LEFT(A208,3),'6. EMS-Omnia mapping'!$A$5:$G$142,7,FALSE)),"TBD",VLOOKUP(LEFT(A208,3),'6. EMS-Omnia mapping'!$A$5:$G$142,7,FALSE))</f>
        <v>Yes</v>
      </c>
      <c r="H208" s="35" t="s">
        <v>86</v>
      </c>
      <c r="I208" s="35" t="str">
        <f>IF(ISNA(VLOOKUP(LEFT($A208,3),'6. EMS-Omnia mapping'!$A$5:$A$142,3,FALSE)),"TBD",VLOOKUP(LEFT($A208,3),'6. EMS-Omnia mapping'!$A$5:$E$142,3,FALSE))</f>
        <v>Live Index</v>
      </c>
      <c r="J208" s="35" t="str">
        <f>IF(ISNA(VLOOKUP(LEFT($A208,3),'6. EMS-Omnia mapping'!$A$5:$A$142,5,FALSE)),"TBD",VLOOKUP(LEFT($A208,3),'6. EMS-Omnia mapping'!$A$5:$E$142,5,FALSE))</f>
        <v>Summarize Plan &amp; Other Documents [Plan Response]</v>
      </c>
      <c r="K208" s="108" t="s">
        <v>482</v>
      </c>
      <c r="L208" s="7" t="s">
        <v>82</v>
      </c>
    </row>
    <row r="209" spans="1:12" ht="20.399999999999999">
      <c r="A209" s="68" t="s">
        <v>494</v>
      </c>
      <c r="B209" s="69" t="s">
        <v>480</v>
      </c>
      <c r="C209" s="69" t="s">
        <v>78</v>
      </c>
      <c r="D209" s="69" t="s">
        <v>79</v>
      </c>
      <c r="E209" s="68" t="s">
        <v>80</v>
      </c>
      <c r="F209" s="69" t="s">
        <v>495</v>
      </c>
      <c r="G209" s="9" t="str">
        <f>IF(ISNA(VLOOKUP(LEFT(A209,3),'6. EMS-Omnia mapping'!$A$5:$G$142,7,FALSE)),"TBD",VLOOKUP(LEFT(A209,3),'6. EMS-Omnia mapping'!$A$5:$G$142,7,FALSE))</f>
        <v>Yes</v>
      </c>
      <c r="H209" s="35" t="s">
        <v>86</v>
      </c>
      <c r="I209" s="35" t="str">
        <f>IF(ISNA(VLOOKUP(LEFT($A209,3),'6. EMS-Omnia mapping'!$A$5:$A$142,3,FALSE)),"TBD",VLOOKUP(LEFT($A209,3),'6. EMS-Omnia mapping'!$A$5:$E$142,3,FALSE))</f>
        <v>Live Index</v>
      </c>
      <c r="J209" s="35" t="str">
        <f>IF(ISNA(VLOOKUP(LEFT($A209,3),'6. EMS-Omnia mapping'!$A$5:$A$142,5,FALSE)),"TBD",VLOOKUP(LEFT($A209,3),'6. EMS-Omnia mapping'!$A$5:$E$142,5,FALSE))</f>
        <v>Summarize Plan &amp; Other Documents [Plan Response]</v>
      </c>
      <c r="K209" s="108" t="s">
        <v>482</v>
      </c>
      <c r="L209" s="7" t="s">
        <v>82</v>
      </c>
    </row>
    <row r="210" spans="1:12" ht="20.399999999999999">
      <c r="A210" s="68" t="s">
        <v>496</v>
      </c>
      <c r="B210" s="69" t="s">
        <v>480</v>
      </c>
      <c r="C210" s="69" t="s">
        <v>78</v>
      </c>
      <c r="D210" s="69" t="s">
        <v>79</v>
      </c>
      <c r="E210" s="68" t="s">
        <v>80</v>
      </c>
      <c r="F210" s="69" t="s">
        <v>81</v>
      </c>
      <c r="G210" s="9" t="str">
        <f>IF(ISNA(VLOOKUP(LEFT(A210,3),'6. EMS-Omnia mapping'!$A$5:$G$142,7,FALSE)),"TBD",VLOOKUP(LEFT(A210,3),'6. EMS-Omnia mapping'!$A$5:$G$142,7,FALSE))</f>
        <v>Yes</v>
      </c>
      <c r="H210" s="35" t="s">
        <v>86</v>
      </c>
      <c r="I210" s="35" t="str">
        <f>IF(ISNA(VLOOKUP(LEFT($A210,3),'6. EMS-Omnia mapping'!$A$5:$A$142,3,FALSE)),"TBD",VLOOKUP(LEFT($A210,3),'6. EMS-Omnia mapping'!$A$5:$E$142,3,FALSE))</f>
        <v>Live Index</v>
      </c>
      <c r="J210" s="35" t="str">
        <f>IF(ISNA(VLOOKUP(LEFT($A210,3),'6. EMS-Omnia mapping'!$A$5:$A$142,5,FALSE)),"TBD",VLOOKUP(LEFT($A210,3),'6. EMS-Omnia mapping'!$A$5:$E$142,5,FALSE))</f>
        <v>Summarize Plan &amp; Other Documents [Plan Response]</v>
      </c>
      <c r="K210" s="108" t="s">
        <v>482</v>
      </c>
      <c r="L210" s="7" t="s">
        <v>82</v>
      </c>
    </row>
    <row r="211" spans="1:12" ht="20.399999999999999">
      <c r="A211" s="68" t="s">
        <v>497</v>
      </c>
      <c r="B211" s="69" t="s">
        <v>480</v>
      </c>
      <c r="C211" s="69" t="s">
        <v>92</v>
      </c>
      <c r="D211" s="69" t="s">
        <v>79</v>
      </c>
      <c r="E211" s="68" t="s">
        <v>80</v>
      </c>
      <c r="F211" s="69" t="s">
        <v>498</v>
      </c>
      <c r="G211" s="9" t="str">
        <f>IF(ISNA(VLOOKUP(LEFT(A211,3),'6. EMS-Omnia mapping'!$A$5:$G$142,7,FALSE)),"TBD",VLOOKUP(LEFT(A211,3),'6. EMS-Omnia mapping'!$A$5:$G$142,7,FALSE))</f>
        <v>Yes</v>
      </c>
      <c r="H211" s="35" t="s">
        <v>86</v>
      </c>
      <c r="I211" s="35" t="str">
        <f>IF(ISNA(VLOOKUP(LEFT($A211,3),'6. EMS-Omnia mapping'!$A$5:$A$142,3,FALSE)),"TBD",VLOOKUP(LEFT($A211,3),'6. EMS-Omnia mapping'!$A$5:$E$142,3,FALSE))</f>
        <v>Live Index</v>
      </c>
      <c r="J211" s="35" t="str">
        <f>IF(ISNA(VLOOKUP(LEFT($A211,3),'6. EMS-Omnia mapping'!$A$5:$A$142,5,FALSE)),"TBD",VLOOKUP(LEFT($A211,3),'6. EMS-Omnia mapping'!$A$5:$E$142,5,FALSE))</f>
        <v>Summarize Plan &amp; Other Documents [Plan Response]</v>
      </c>
      <c r="K211" s="108" t="s">
        <v>482</v>
      </c>
      <c r="L211" s="7" t="s">
        <v>82</v>
      </c>
    </row>
    <row r="212" spans="1:12" ht="20.399999999999999">
      <c r="A212" s="68" t="s">
        <v>499</v>
      </c>
      <c r="B212" s="69" t="s">
        <v>480</v>
      </c>
      <c r="C212" s="69" t="s">
        <v>78</v>
      </c>
      <c r="D212" s="69" t="s">
        <v>79</v>
      </c>
      <c r="E212" s="68" t="s">
        <v>80</v>
      </c>
      <c r="F212" s="69" t="s">
        <v>81</v>
      </c>
      <c r="G212" s="9" t="str">
        <f>IF(ISNA(VLOOKUP(LEFT(A212,3),'6. EMS-Omnia mapping'!$A$5:$G$142,7,FALSE)),"TBD",VLOOKUP(LEFT(A212,3),'6. EMS-Omnia mapping'!$A$5:$G$142,7,FALSE))</f>
        <v>Yes</v>
      </c>
      <c r="H212" s="35" t="s">
        <v>86</v>
      </c>
      <c r="I212" s="35" t="str">
        <f>IF(ISNA(VLOOKUP(LEFT($A212,3),'6. EMS-Omnia mapping'!$A$5:$A$142,3,FALSE)),"TBD",VLOOKUP(LEFT($A212,3),'6. EMS-Omnia mapping'!$A$5:$E$142,3,FALSE))</f>
        <v>Live Index</v>
      </c>
      <c r="J212" s="35" t="str">
        <f>IF(ISNA(VLOOKUP(LEFT($A212,3),'6. EMS-Omnia mapping'!$A$5:$A$142,5,FALSE)),"TBD",VLOOKUP(LEFT($A212,3),'6. EMS-Omnia mapping'!$A$5:$E$142,5,FALSE))</f>
        <v>Summarize Plan &amp; Other Documents [Plan Response]</v>
      </c>
      <c r="K212" s="108" t="s">
        <v>482</v>
      </c>
      <c r="L212" s="7" t="s">
        <v>82</v>
      </c>
    </row>
    <row r="213" spans="1:12" ht="20.399999999999999">
      <c r="A213" s="68" t="s">
        <v>500</v>
      </c>
      <c r="B213" s="69" t="s">
        <v>480</v>
      </c>
      <c r="C213" s="69" t="s">
        <v>78</v>
      </c>
      <c r="D213" s="69" t="s">
        <v>79</v>
      </c>
      <c r="E213" s="68" t="s">
        <v>80</v>
      </c>
      <c r="F213" s="69" t="s">
        <v>501</v>
      </c>
      <c r="G213" s="9" t="str">
        <f>IF(ISNA(VLOOKUP(LEFT(A213,3),'6. EMS-Omnia mapping'!$A$5:$G$142,7,FALSE)),"TBD",VLOOKUP(LEFT(A213,3),'6. EMS-Omnia mapping'!$A$5:$G$142,7,FALSE))</f>
        <v>Yes</v>
      </c>
      <c r="H213" s="35" t="s">
        <v>86</v>
      </c>
      <c r="I213" s="35" t="str">
        <f>IF(ISNA(VLOOKUP(LEFT($A213,3),'6. EMS-Omnia mapping'!$A$5:$A$142,3,FALSE)),"TBD",VLOOKUP(LEFT($A213,3),'6. EMS-Omnia mapping'!$A$5:$E$142,3,FALSE))</f>
        <v>Live Index</v>
      </c>
      <c r="J213" s="35" t="str">
        <f>IF(ISNA(VLOOKUP(LEFT($A213,3),'6. EMS-Omnia mapping'!$A$5:$A$142,5,FALSE)),"TBD",VLOOKUP(LEFT($A213,3),'6. EMS-Omnia mapping'!$A$5:$E$142,5,FALSE))</f>
        <v>Summarize Plan &amp; Other Documents [Plan Response]</v>
      </c>
      <c r="K213" s="108" t="s">
        <v>482</v>
      </c>
      <c r="L213" s="7" t="s">
        <v>82</v>
      </c>
    </row>
    <row r="214" spans="1:12" ht="20.399999999999999">
      <c r="A214" s="68" t="s">
        <v>502</v>
      </c>
      <c r="B214" s="69" t="s">
        <v>480</v>
      </c>
      <c r="C214" s="69" t="s">
        <v>92</v>
      </c>
      <c r="D214" s="69" t="s">
        <v>79</v>
      </c>
      <c r="E214" s="68" t="s">
        <v>80</v>
      </c>
      <c r="F214" s="69" t="s">
        <v>503</v>
      </c>
      <c r="G214" s="9" t="str">
        <f>IF(ISNA(VLOOKUP(LEFT(A214,3),'6. EMS-Omnia mapping'!$A$5:$G$142,7,FALSE)),"TBD",VLOOKUP(LEFT(A214,3),'6. EMS-Omnia mapping'!$A$5:$G$142,7,FALSE))</f>
        <v>Yes</v>
      </c>
      <c r="H214" s="35" t="s">
        <v>86</v>
      </c>
      <c r="I214" s="35" t="str">
        <f>IF(ISNA(VLOOKUP(LEFT($A214,3),'6. EMS-Omnia mapping'!$A$5:$A$142,3,FALSE)),"TBD",VLOOKUP(LEFT($A214,3),'6. EMS-Omnia mapping'!$A$5:$E$142,3,FALSE))</f>
        <v>Live Index</v>
      </c>
      <c r="J214" s="35" t="str">
        <f>IF(ISNA(VLOOKUP(LEFT($A214,3),'6. EMS-Omnia mapping'!$A$5:$A$142,5,FALSE)),"TBD",VLOOKUP(LEFT($A214,3),'6. EMS-Omnia mapping'!$A$5:$E$142,5,FALSE))</f>
        <v>Summarize Plan &amp; Other Documents [Plan Response]</v>
      </c>
      <c r="K214" s="108" t="s">
        <v>482</v>
      </c>
      <c r="L214" s="7" t="s">
        <v>82</v>
      </c>
    </row>
    <row r="215" spans="1:12" ht="20.399999999999999">
      <c r="A215" s="68" t="s">
        <v>504</v>
      </c>
      <c r="B215" s="69" t="s">
        <v>505</v>
      </c>
      <c r="C215" s="69" t="s">
        <v>92</v>
      </c>
      <c r="D215" s="69" t="s">
        <v>79</v>
      </c>
      <c r="E215" s="68" t="s">
        <v>506</v>
      </c>
      <c r="F215" s="69" t="s">
        <v>81</v>
      </c>
      <c r="G215" s="9" t="str">
        <f>IF(ISNA(VLOOKUP(LEFT(A215,3),'6. EMS-Omnia mapping'!$A$5:$G$142,7,FALSE)),"TBD",VLOOKUP(LEFT(A215,3),'6. EMS-Omnia mapping'!$A$5:$G$142,7,FALSE))</f>
        <v>Confirmation control - Iconfirm</v>
      </c>
      <c r="H215" s="35" t="s">
        <v>82</v>
      </c>
      <c r="I215" s="35" t="str">
        <f>IF(ISNA(VLOOKUP(LEFT($A215,3),'6. EMS-Omnia mapping'!$A$5:$A$142,3,FALSE)),"TBD",VLOOKUP(LEFT($A215,3),'6. EMS-Omnia mapping'!$A$5:$E$142,3,FALSE))</f>
        <v>N/A</v>
      </c>
      <c r="J215" s="35" t="str">
        <f>IF(ISNA(VLOOKUP(LEFT($A215,3),'6. EMS-Omnia mapping'!$A$5:$A$142,5,FALSE)),"TBD",VLOOKUP(LEFT($A215,3),'6. EMS-Omnia mapping'!$A$5:$E$142,5,FALSE))</f>
        <v>TBD [Custom workspace]</v>
      </c>
      <c r="K215" s="108" t="s">
        <v>83</v>
      </c>
      <c r="L215" s="7" t="s">
        <v>82</v>
      </c>
    </row>
    <row r="216" spans="1:12" ht="20.399999999999999">
      <c r="A216" s="68" t="s">
        <v>507</v>
      </c>
      <c r="B216" s="69" t="s">
        <v>505</v>
      </c>
      <c r="C216" s="69" t="s">
        <v>92</v>
      </c>
      <c r="D216" s="69" t="s">
        <v>79</v>
      </c>
      <c r="E216" s="68" t="s">
        <v>80</v>
      </c>
      <c r="F216" s="69" t="s">
        <v>81</v>
      </c>
      <c r="G216" s="9" t="str">
        <f>IF(ISNA(VLOOKUP(LEFT(A216,3),'6. EMS-Omnia mapping'!$A$5:$G$142,7,FALSE)),"TBD",VLOOKUP(LEFT(A216,3),'6. EMS-Omnia mapping'!$A$5:$G$142,7,FALSE))</f>
        <v>Confirmation control - Iconfirm</v>
      </c>
      <c r="H216" s="35" t="s">
        <v>82</v>
      </c>
      <c r="I216" s="35" t="str">
        <f>IF(ISNA(VLOOKUP(LEFT($A216,3),'6. EMS-Omnia mapping'!$A$5:$A$142,3,FALSE)),"TBD",VLOOKUP(LEFT($A216,3),'6. EMS-Omnia mapping'!$A$5:$E$142,3,FALSE))</f>
        <v>N/A</v>
      </c>
      <c r="J216" s="35" t="str">
        <f>IF(ISNA(VLOOKUP(LEFT($A216,3),'6. EMS-Omnia mapping'!$A$5:$A$142,5,FALSE)),"TBD",VLOOKUP(LEFT($A216,3),'6. EMS-Omnia mapping'!$A$5:$E$142,5,FALSE))</f>
        <v>TBD [Custom workspace]</v>
      </c>
      <c r="K216" s="108" t="s">
        <v>83</v>
      </c>
      <c r="L216" s="7" t="s">
        <v>82</v>
      </c>
    </row>
    <row r="217" spans="1:12" ht="20.399999999999999">
      <c r="A217" s="68" t="s">
        <v>508</v>
      </c>
      <c r="B217" s="69" t="s">
        <v>505</v>
      </c>
      <c r="C217" s="69" t="s">
        <v>92</v>
      </c>
      <c r="D217" s="69" t="s">
        <v>79</v>
      </c>
      <c r="E217" s="68" t="s">
        <v>80</v>
      </c>
      <c r="F217" s="69" t="s">
        <v>81</v>
      </c>
      <c r="G217" s="9" t="str">
        <f>IF(ISNA(VLOOKUP(LEFT(A217,3),'6. EMS-Omnia mapping'!$A$5:$G$142,7,FALSE)),"TBD",VLOOKUP(LEFT(A217,3),'6. EMS-Omnia mapping'!$A$5:$G$142,7,FALSE))</f>
        <v>Confirmation control - Iconfirm</v>
      </c>
      <c r="H217" s="35" t="s">
        <v>82</v>
      </c>
      <c r="I217" s="35" t="str">
        <f>IF(ISNA(VLOOKUP(LEFT($A217,3),'6. EMS-Omnia mapping'!$A$5:$A$142,3,FALSE)),"TBD",VLOOKUP(LEFT($A217,3),'6. EMS-Omnia mapping'!$A$5:$E$142,3,FALSE))</f>
        <v>N/A</v>
      </c>
      <c r="J217" s="35" t="str">
        <f>IF(ISNA(VLOOKUP(LEFT($A217,3),'6. EMS-Omnia mapping'!$A$5:$A$142,5,FALSE)),"TBD",VLOOKUP(LEFT($A217,3),'6. EMS-Omnia mapping'!$A$5:$E$142,5,FALSE))</f>
        <v>TBD [Custom workspace]</v>
      </c>
      <c r="K217" s="108" t="s">
        <v>83</v>
      </c>
      <c r="L217" s="7" t="s">
        <v>82</v>
      </c>
    </row>
    <row r="218" spans="1:12" ht="30.6">
      <c r="A218" s="68" t="s">
        <v>509</v>
      </c>
      <c r="B218" s="69" t="s">
        <v>510</v>
      </c>
      <c r="C218" s="69" t="s">
        <v>98</v>
      </c>
      <c r="D218" s="69" t="s">
        <v>79</v>
      </c>
      <c r="E218" s="68" t="s">
        <v>80</v>
      </c>
      <c r="F218" s="69" t="s">
        <v>511</v>
      </c>
      <c r="G218" s="9" t="str">
        <f>IF(ISNA(VLOOKUP(LEFT(A218,3),'6. EMS-Omnia mapping'!$A$5:$G$142,7,FALSE)),"TBD",VLOOKUP(LEFT(A218,3),'6. EMS-Omnia mapping'!$A$5:$G$142,7,FALSE))</f>
        <v>Confirmation control - Iconfirm</v>
      </c>
      <c r="H218" s="35" t="s">
        <v>86</v>
      </c>
      <c r="I218" s="35" t="str">
        <f>IF(ISNA(VLOOKUP(LEFT($A218,3),'6. EMS-Omnia mapping'!$A$5:$A$142,3,FALSE)),"TBD",VLOOKUP(LEFT($A218,3),'6. EMS-Omnia mapping'!$A$5:$E$142,3,FALSE))</f>
        <v>N/A</v>
      </c>
      <c r="J218" s="35" t="str">
        <f>IF(ISNA(VLOOKUP(LEFT($A218,3),'6. EMS-Omnia mapping'!$A$5:$A$142,5,FALSE)),"TBD",VLOOKUP(LEFT($A218,3),'6. EMS-Omnia mapping'!$A$5:$E$142,5,FALSE))</f>
        <v>TBD [Custom workspace]</v>
      </c>
      <c r="K218" s="108" t="s">
        <v>512</v>
      </c>
      <c r="L218" s="7" t="s">
        <v>82</v>
      </c>
    </row>
    <row r="219" spans="1:12" ht="30.6">
      <c r="A219" s="68" t="s">
        <v>513</v>
      </c>
      <c r="B219" s="69" t="s">
        <v>510</v>
      </c>
      <c r="C219" s="69" t="s">
        <v>98</v>
      </c>
      <c r="D219" s="69" t="s">
        <v>79</v>
      </c>
      <c r="E219" s="68" t="s">
        <v>80</v>
      </c>
      <c r="F219" s="69" t="s">
        <v>514</v>
      </c>
      <c r="G219" s="9" t="str">
        <f>IF(ISNA(VLOOKUP(LEFT(A219,3),'6. EMS-Omnia mapping'!$A$5:$G$142,7,FALSE)),"TBD",VLOOKUP(LEFT(A219,3),'6. EMS-Omnia mapping'!$A$5:$G$142,7,FALSE))</f>
        <v>Confirmation control - Iconfirm</v>
      </c>
      <c r="H219" s="35" t="s">
        <v>86</v>
      </c>
      <c r="I219" s="35" t="str">
        <f>IF(ISNA(VLOOKUP(LEFT($A219,3),'6. EMS-Omnia mapping'!$A$5:$A$142,3,FALSE)),"TBD",VLOOKUP(LEFT($A219,3),'6. EMS-Omnia mapping'!$A$5:$E$142,3,FALSE))</f>
        <v>N/A</v>
      </c>
      <c r="J219" s="35" t="str">
        <f>IF(ISNA(VLOOKUP(LEFT($A219,3),'6. EMS-Omnia mapping'!$A$5:$A$142,5,FALSE)),"TBD",VLOOKUP(LEFT($A219,3),'6. EMS-Omnia mapping'!$A$5:$E$142,5,FALSE))</f>
        <v>TBD [Custom workspace]</v>
      </c>
      <c r="K219" s="108" t="s">
        <v>512</v>
      </c>
      <c r="L219" s="7" t="s">
        <v>82</v>
      </c>
    </row>
    <row r="220" spans="1:12" ht="30.6">
      <c r="A220" s="68" t="s">
        <v>515</v>
      </c>
      <c r="B220" s="69" t="s">
        <v>510</v>
      </c>
      <c r="C220" s="69" t="s">
        <v>98</v>
      </c>
      <c r="D220" s="69" t="s">
        <v>79</v>
      </c>
      <c r="E220" s="68" t="s">
        <v>80</v>
      </c>
      <c r="F220" s="69" t="s">
        <v>516</v>
      </c>
      <c r="G220" s="9" t="str">
        <f>IF(ISNA(VLOOKUP(LEFT(A220,3),'6. EMS-Omnia mapping'!$A$5:$G$142,7,FALSE)),"TBD",VLOOKUP(LEFT(A220,3),'6. EMS-Omnia mapping'!$A$5:$G$142,7,FALSE))</f>
        <v>Confirmation control - Iconfirm</v>
      </c>
      <c r="H220" s="35" t="s">
        <v>86</v>
      </c>
      <c r="I220" s="35" t="str">
        <f>IF(ISNA(VLOOKUP(LEFT($A220,3),'6. EMS-Omnia mapping'!$A$5:$A$142,3,FALSE)),"TBD",VLOOKUP(LEFT($A220,3),'6. EMS-Omnia mapping'!$A$5:$E$142,3,FALSE))</f>
        <v>N/A</v>
      </c>
      <c r="J220" s="35" t="str">
        <f>IF(ISNA(VLOOKUP(LEFT($A220,3),'6. EMS-Omnia mapping'!$A$5:$A$142,5,FALSE)),"TBD",VLOOKUP(LEFT($A220,3),'6. EMS-Omnia mapping'!$A$5:$E$142,5,FALSE))</f>
        <v>TBD [Custom workspace]</v>
      </c>
      <c r="K220" s="108" t="s">
        <v>512</v>
      </c>
      <c r="L220" s="7" t="s">
        <v>82</v>
      </c>
    </row>
    <row r="221" spans="1:12" ht="30.6">
      <c r="A221" s="68" t="s">
        <v>517</v>
      </c>
      <c r="B221" s="69" t="s">
        <v>518</v>
      </c>
      <c r="C221" s="69" t="s">
        <v>98</v>
      </c>
      <c r="D221" s="69" t="s">
        <v>79</v>
      </c>
      <c r="E221" s="68" t="s">
        <v>80</v>
      </c>
      <c r="F221" s="69" t="s">
        <v>519</v>
      </c>
      <c r="G221" s="9" t="str">
        <f>IF(ISNA(VLOOKUP(LEFT(A221,3),'6. EMS-Omnia mapping'!$A$5:$G$142,7,FALSE)),"TBD",VLOOKUP(LEFT(A221,3),'6. EMS-Omnia mapping'!$A$5:$G$142,7,FALSE))</f>
        <v>Confirmation control - Iconfirm</v>
      </c>
      <c r="H221" s="35" t="s">
        <v>86</v>
      </c>
      <c r="I221" s="35" t="str">
        <f>IF(ISNA(VLOOKUP(LEFT($A221,3),'6. EMS-Omnia mapping'!$A$5:$A$142,3,FALSE)),"TBD",VLOOKUP(LEFT($A221,3),'6. EMS-Omnia mapping'!$A$5:$E$142,3,FALSE))</f>
        <v>N/A</v>
      </c>
      <c r="J221" s="35" t="str">
        <f>IF(ISNA(VLOOKUP(LEFT($A221,3),'6. EMS-Omnia mapping'!$A$5:$A$142,5,FALSE)),"TBD",VLOOKUP(LEFT($A221,3),'6. EMS-Omnia mapping'!$A$5:$E$142,5,FALSE))</f>
        <v>TBD [Custom workspace]</v>
      </c>
      <c r="K221" s="108" t="s">
        <v>512</v>
      </c>
      <c r="L221" s="7" t="s">
        <v>82</v>
      </c>
    </row>
    <row r="222" spans="1:12" ht="40.799999999999997">
      <c r="A222" s="68" t="s">
        <v>520</v>
      </c>
      <c r="B222" s="69" t="s">
        <v>521</v>
      </c>
      <c r="C222" s="69" t="s">
        <v>98</v>
      </c>
      <c r="D222" s="69" t="s">
        <v>79</v>
      </c>
      <c r="E222" s="68" t="s">
        <v>80</v>
      </c>
      <c r="F222" s="69" t="s">
        <v>522</v>
      </c>
      <c r="G222" s="9" t="str">
        <f>IF(ISNA(VLOOKUP(LEFT(A222,3),'6. EMS-Omnia mapping'!$A$5:$G$142,7,FALSE)),"TBD",VLOOKUP(LEFT(A222,3),'6. EMS-Omnia mapping'!$A$5:$G$142,7,FALSE))</f>
        <v>Confirmation control - Iconfirm</v>
      </c>
      <c r="H222" s="35" t="s">
        <v>86</v>
      </c>
      <c r="I222" s="35" t="str">
        <f>IF(ISNA(VLOOKUP(LEFT($A222,3),'6. EMS-Omnia mapping'!$A$5:$A$142,3,FALSE)),"TBD",VLOOKUP(LEFT($A222,3),'6. EMS-Omnia mapping'!$A$5:$E$142,3,FALSE))</f>
        <v>N/A</v>
      </c>
      <c r="J222" s="35" t="str">
        <f>IF(ISNA(VLOOKUP(LEFT($A222,3),'6. EMS-Omnia mapping'!$A$5:$A$142,5,FALSE)),"TBD",VLOOKUP(LEFT($A222,3),'6. EMS-Omnia mapping'!$A$5:$E$142,5,FALSE))</f>
        <v>TBD [Custom workspace]</v>
      </c>
      <c r="K222" s="108" t="s">
        <v>512</v>
      </c>
      <c r="L222" s="7" t="s">
        <v>82</v>
      </c>
    </row>
    <row r="223" spans="1:12" ht="40.799999999999997">
      <c r="A223" s="68" t="s">
        <v>523</v>
      </c>
      <c r="B223" s="69" t="s">
        <v>521</v>
      </c>
      <c r="C223" s="69" t="s">
        <v>98</v>
      </c>
      <c r="D223" s="69" t="s">
        <v>79</v>
      </c>
      <c r="E223" s="68" t="s">
        <v>80</v>
      </c>
      <c r="F223" s="69" t="s">
        <v>524</v>
      </c>
      <c r="G223" s="9" t="str">
        <f>IF(ISNA(VLOOKUP(LEFT(A223,3),'6. EMS-Omnia mapping'!$A$5:$G$142,7,FALSE)),"TBD",VLOOKUP(LEFT(A223,3),'6. EMS-Omnia mapping'!$A$5:$G$142,7,FALSE))</f>
        <v>Confirmation control - Iconfirm</v>
      </c>
      <c r="H223" s="35" t="s">
        <v>86</v>
      </c>
      <c r="I223" s="35" t="str">
        <f>IF(ISNA(VLOOKUP(LEFT($A223,3),'6. EMS-Omnia mapping'!$A$5:$A$142,3,FALSE)),"TBD",VLOOKUP(LEFT($A223,3),'6. EMS-Omnia mapping'!$A$5:$E$142,3,FALSE))</f>
        <v>N/A</v>
      </c>
      <c r="J223" s="35" t="str">
        <f>IF(ISNA(VLOOKUP(LEFT($A223,3),'6. EMS-Omnia mapping'!$A$5:$A$142,5,FALSE)),"TBD",VLOOKUP(LEFT($A223,3),'6. EMS-Omnia mapping'!$A$5:$E$142,5,FALSE))</f>
        <v>TBD [Custom workspace]</v>
      </c>
      <c r="K223" s="108" t="s">
        <v>512</v>
      </c>
      <c r="L223" s="7" t="s">
        <v>82</v>
      </c>
    </row>
    <row r="224" spans="1:12" ht="40.799999999999997">
      <c r="A224" s="68" t="s">
        <v>525</v>
      </c>
      <c r="B224" s="69" t="s">
        <v>521</v>
      </c>
      <c r="C224" s="69" t="s">
        <v>98</v>
      </c>
      <c r="D224" s="69" t="s">
        <v>79</v>
      </c>
      <c r="E224" s="68" t="s">
        <v>80</v>
      </c>
      <c r="F224" s="69" t="s">
        <v>526</v>
      </c>
      <c r="G224" s="9" t="str">
        <f>IF(ISNA(VLOOKUP(LEFT(A224,3),'6. EMS-Omnia mapping'!$A$5:$G$142,7,FALSE)),"TBD",VLOOKUP(LEFT(A224,3),'6. EMS-Omnia mapping'!$A$5:$G$142,7,FALSE))</f>
        <v>Confirmation control - Iconfirm</v>
      </c>
      <c r="H224" s="35" t="s">
        <v>86</v>
      </c>
      <c r="I224" s="35" t="str">
        <f>IF(ISNA(VLOOKUP(LEFT($A224,3),'6. EMS-Omnia mapping'!$A$5:$A$142,3,FALSE)),"TBD",VLOOKUP(LEFT($A224,3),'6. EMS-Omnia mapping'!$A$5:$E$142,3,FALSE))</f>
        <v>N/A</v>
      </c>
      <c r="J224" s="35" t="str">
        <f>IF(ISNA(VLOOKUP(LEFT($A224,3),'6. EMS-Omnia mapping'!$A$5:$A$142,5,FALSE)),"TBD",VLOOKUP(LEFT($A224,3),'6. EMS-Omnia mapping'!$A$5:$E$142,5,FALSE))</f>
        <v>TBD [Custom workspace]</v>
      </c>
      <c r="K224" s="108" t="s">
        <v>512</v>
      </c>
      <c r="L224" s="7" t="s">
        <v>82</v>
      </c>
    </row>
    <row r="225" spans="1:12" ht="40.799999999999997">
      <c r="A225" s="68" t="s">
        <v>527</v>
      </c>
      <c r="B225" s="69" t="s">
        <v>521</v>
      </c>
      <c r="C225" s="69" t="s">
        <v>98</v>
      </c>
      <c r="D225" s="69" t="s">
        <v>79</v>
      </c>
      <c r="E225" s="68" t="s">
        <v>80</v>
      </c>
      <c r="F225" s="69" t="s">
        <v>528</v>
      </c>
      <c r="G225" s="9" t="str">
        <f>IF(ISNA(VLOOKUP(LEFT(A225,3),'6. EMS-Omnia mapping'!$A$5:$G$142,7,FALSE)),"TBD",VLOOKUP(LEFT(A225,3),'6. EMS-Omnia mapping'!$A$5:$G$142,7,FALSE))</f>
        <v>Confirmation control - Iconfirm</v>
      </c>
      <c r="H225" s="35" t="s">
        <v>86</v>
      </c>
      <c r="I225" s="35" t="str">
        <f>IF(ISNA(VLOOKUP(LEFT($A225,3),'6. EMS-Omnia mapping'!$A$5:$A$142,3,FALSE)),"TBD",VLOOKUP(LEFT($A225,3),'6. EMS-Omnia mapping'!$A$5:$E$142,3,FALSE))</f>
        <v>N/A</v>
      </c>
      <c r="J225" s="35" t="str">
        <f>IF(ISNA(VLOOKUP(LEFT($A225,3),'6. EMS-Omnia mapping'!$A$5:$A$142,5,FALSE)),"TBD",VLOOKUP(LEFT($A225,3),'6. EMS-Omnia mapping'!$A$5:$E$142,5,FALSE))</f>
        <v>TBD [Custom workspace]</v>
      </c>
      <c r="K225" s="108" t="s">
        <v>512</v>
      </c>
      <c r="L225" s="7" t="s">
        <v>82</v>
      </c>
    </row>
    <row r="226" spans="1:12" ht="40.799999999999997">
      <c r="A226" s="68" t="s">
        <v>529</v>
      </c>
      <c r="B226" s="69" t="s">
        <v>521</v>
      </c>
      <c r="C226" s="69" t="s">
        <v>98</v>
      </c>
      <c r="D226" s="69" t="s">
        <v>79</v>
      </c>
      <c r="E226" s="68" t="s">
        <v>80</v>
      </c>
      <c r="F226" s="69" t="s">
        <v>530</v>
      </c>
      <c r="G226" s="9" t="str">
        <f>IF(ISNA(VLOOKUP(LEFT(A226,3),'6. EMS-Omnia mapping'!$A$5:$G$142,7,FALSE)),"TBD",VLOOKUP(LEFT(A226,3),'6. EMS-Omnia mapping'!$A$5:$G$142,7,FALSE))</f>
        <v>Confirmation control - Iconfirm</v>
      </c>
      <c r="H226" s="35" t="s">
        <v>86</v>
      </c>
      <c r="I226" s="35" t="str">
        <f>IF(ISNA(VLOOKUP(LEFT($A226,3),'6. EMS-Omnia mapping'!$A$5:$A$142,3,FALSE)),"TBD",VLOOKUP(LEFT($A226,3),'6. EMS-Omnia mapping'!$A$5:$E$142,3,FALSE))</f>
        <v>N/A</v>
      </c>
      <c r="J226" s="35" t="str">
        <f>IF(ISNA(VLOOKUP(LEFT($A226,3),'6. EMS-Omnia mapping'!$A$5:$A$142,5,FALSE)),"TBD",VLOOKUP(LEFT($A226,3),'6. EMS-Omnia mapping'!$A$5:$E$142,5,FALSE))</f>
        <v>TBD [Custom workspace]</v>
      </c>
      <c r="K226" s="108" t="s">
        <v>512</v>
      </c>
      <c r="L226" s="7" t="s">
        <v>82</v>
      </c>
    </row>
    <row r="227" spans="1:12" ht="40.799999999999997">
      <c r="A227" s="68" t="s">
        <v>531</v>
      </c>
      <c r="B227" s="69" t="s">
        <v>521</v>
      </c>
      <c r="C227" s="69" t="s">
        <v>98</v>
      </c>
      <c r="D227" s="69" t="s">
        <v>79</v>
      </c>
      <c r="E227" s="68" t="s">
        <v>80</v>
      </c>
      <c r="F227" s="69" t="s">
        <v>532</v>
      </c>
      <c r="G227" s="9" t="str">
        <f>IF(ISNA(VLOOKUP(LEFT(A227,3),'6. EMS-Omnia mapping'!$A$5:$G$142,7,FALSE)),"TBD",VLOOKUP(LEFT(A227,3),'6. EMS-Omnia mapping'!$A$5:$G$142,7,FALSE))</f>
        <v>Confirmation control - Iconfirm</v>
      </c>
      <c r="H227" s="35" t="s">
        <v>86</v>
      </c>
      <c r="I227" s="35" t="str">
        <f>IF(ISNA(VLOOKUP(LEFT($A227,3),'6. EMS-Omnia mapping'!$A$5:$A$142,3,FALSE)),"TBD",VLOOKUP(LEFT($A227,3),'6. EMS-Omnia mapping'!$A$5:$E$142,3,FALSE))</f>
        <v>N/A</v>
      </c>
      <c r="J227" s="35" t="str">
        <f>IF(ISNA(VLOOKUP(LEFT($A227,3),'6. EMS-Omnia mapping'!$A$5:$A$142,5,FALSE)),"TBD",VLOOKUP(LEFT($A227,3),'6. EMS-Omnia mapping'!$A$5:$E$142,5,FALSE))</f>
        <v>TBD [Custom workspace]</v>
      </c>
      <c r="K227" s="108" t="s">
        <v>512</v>
      </c>
      <c r="L227" s="7" t="s">
        <v>82</v>
      </c>
    </row>
    <row r="228" spans="1:12" ht="40.799999999999997">
      <c r="A228" s="68" t="s">
        <v>533</v>
      </c>
      <c r="B228" s="69" t="s">
        <v>521</v>
      </c>
      <c r="C228" s="69" t="s">
        <v>98</v>
      </c>
      <c r="D228" s="69" t="s">
        <v>79</v>
      </c>
      <c r="E228" s="68" t="s">
        <v>80</v>
      </c>
      <c r="F228" s="69" t="s">
        <v>534</v>
      </c>
      <c r="G228" s="9" t="str">
        <f>IF(ISNA(VLOOKUP(LEFT(A228,3),'6. EMS-Omnia mapping'!$A$5:$G$142,7,FALSE)),"TBD",VLOOKUP(LEFT(A228,3),'6. EMS-Omnia mapping'!$A$5:$G$142,7,FALSE))</f>
        <v>Confirmation control - Iconfirm</v>
      </c>
      <c r="H228" s="35" t="s">
        <v>86</v>
      </c>
      <c r="I228" s="35" t="str">
        <f>IF(ISNA(VLOOKUP(LEFT($A228,3),'6. EMS-Omnia mapping'!$A$5:$A$142,3,FALSE)),"TBD",VLOOKUP(LEFT($A228,3),'6. EMS-Omnia mapping'!$A$5:$E$142,3,FALSE))</f>
        <v>N/A</v>
      </c>
      <c r="J228" s="35" t="str">
        <f>IF(ISNA(VLOOKUP(LEFT($A228,3),'6. EMS-Omnia mapping'!$A$5:$A$142,5,FALSE)),"TBD",VLOOKUP(LEFT($A228,3),'6. EMS-Omnia mapping'!$A$5:$E$142,5,FALSE))</f>
        <v>TBD [Custom workspace]</v>
      </c>
      <c r="K228" s="108" t="s">
        <v>512</v>
      </c>
      <c r="L228" s="7" t="s">
        <v>82</v>
      </c>
    </row>
    <row r="229" spans="1:12" ht="40.799999999999997">
      <c r="A229" s="68" t="s">
        <v>535</v>
      </c>
      <c r="B229" s="69" t="s">
        <v>521</v>
      </c>
      <c r="C229" s="69" t="s">
        <v>98</v>
      </c>
      <c r="D229" s="69" t="s">
        <v>79</v>
      </c>
      <c r="E229" s="68" t="s">
        <v>80</v>
      </c>
      <c r="F229" s="69" t="s">
        <v>536</v>
      </c>
      <c r="G229" s="9" t="str">
        <f>IF(ISNA(VLOOKUP(LEFT(A229,3),'6. EMS-Omnia mapping'!$A$5:$G$142,7,FALSE)),"TBD",VLOOKUP(LEFT(A229,3),'6. EMS-Omnia mapping'!$A$5:$G$142,7,FALSE))</f>
        <v>Confirmation control - Iconfirm</v>
      </c>
      <c r="H229" s="35" t="s">
        <v>86</v>
      </c>
      <c r="I229" s="35" t="str">
        <f>IF(ISNA(VLOOKUP(LEFT($A229,3),'6. EMS-Omnia mapping'!$A$5:$A$142,3,FALSE)),"TBD",VLOOKUP(LEFT($A229,3),'6. EMS-Omnia mapping'!$A$5:$E$142,3,FALSE))</f>
        <v>N/A</v>
      </c>
      <c r="J229" s="35" t="str">
        <f>IF(ISNA(VLOOKUP(LEFT($A229,3),'6. EMS-Omnia mapping'!$A$5:$A$142,5,FALSE)),"TBD",VLOOKUP(LEFT($A229,3),'6. EMS-Omnia mapping'!$A$5:$E$142,5,FALSE))</f>
        <v>TBD [Custom workspace]</v>
      </c>
      <c r="K229" s="108" t="s">
        <v>512</v>
      </c>
      <c r="L229" s="7" t="s">
        <v>82</v>
      </c>
    </row>
    <row r="230" spans="1:12" ht="40.799999999999997">
      <c r="A230" s="68" t="s">
        <v>537</v>
      </c>
      <c r="B230" s="69" t="s">
        <v>538</v>
      </c>
      <c r="C230" s="69" t="s">
        <v>98</v>
      </c>
      <c r="D230" s="69" t="s">
        <v>79</v>
      </c>
      <c r="E230" s="68" t="s">
        <v>80</v>
      </c>
      <c r="F230" s="69" t="s">
        <v>539</v>
      </c>
      <c r="G230" s="9" t="str">
        <f>IF(ISNA(VLOOKUP(LEFT(A230,3),'6. EMS-Omnia mapping'!$A$5:$G$142,7,FALSE)),"TBD",VLOOKUP(LEFT(A230,3),'6. EMS-Omnia mapping'!$A$5:$G$142,7,FALSE))</f>
        <v>Confirmation control - Iconfirm</v>
      </c>
      <c r="H230" s="35" t="s">
        <v>86</v>
      </c>
      <c r="I230" s="35" t="str">
        <f>IF(ISNA(VLOOKUP(LEFT($A230,3),'6. EMS-Omnia mapping'!$A$5:$A$142,3,FALSE)),"TBD",VLOOKUP(LEFT($A230,3),'6. EMS-Omnia mapping'!$A$5:$E$142,3,FALSE))</f>
        <v>N/A</v>
      </c>
      <c r="J230" s="35" t="str">
        <f>IF(ISNA(VLOOKUP(LEFT($A230,3),'6. EMS-Omnia mapping'!$A$5:$A$142,5,FALSE)),"TBD",VLOOKUP(LEFT($A230,3),'6. EMS-Omnia mapping'!$A$5:$E$142,5,FALSE))</f>
        <v>TBD [Custom workspace]</v>
      </c>
      <c r="K230" s="108" t="s">
        <v>512</v>
      </c>
      <c r="L230" s="7" t="s">
        <v>82</v>
      </c>
    </row>
    <row r="231" spans="1:12" ht="40.799999999999997">
      <c r="A231" s="68" t="s">
        <v>540</v>
      </c>
      <c r="B231" s="69" t="s">
        <v>538</v>
      </c>
      <c r="C231" s="69" t="s">
        <v>98</v>
      </c>
      <c r="D231" s="69" t="s">
        <v>79</v>
      </c>
      <c r="E231" s="68" t="s">
        <v>80</v>
      </c>
      <c r="F231" s="69" t="s">
        <v>541</v>
      </c>
      <c r="G231" s="9" t="str">
        <f>IF(ISNA(VLOOKUP(LEFT(A231,3),'6. EMS-Omnia mapping'!$A$5:$G$142,7,FALSE)),"TBD",VLOOKUP(LEFT(A231,3),'6. EMS-Omnia mapping'!$A$5:$G$142,7,FALSE))</f>
        <v>Confirmation control - Iconfirm</v>
      </c>
      <c r="H231" s="35" t="s">
        <v>86</v>
      </c>
      <c r="I231" s="35" t="str">
        <f>IF(ISNA(VLOOKUP(LEFT($A231,3),'6. EMS-Omnia mapping'!$A$5:$A$142,3,FALSE)),"TBD",VLOOKUP(LEFT($A231,3),'6. EMS-Omnia mapping'!$A$5:$E$142,3,FALSE))</f>
        <v>N/A</v>
      </c>
      <c r="J231" s="35" t="str">
        <f>IF(ISNA(VLOOKUP(LEFT($A231,3),'6. EMS-Omnia mapping'!$A$5:$A$142,5,FALSE)),"TBD",VLOOKUP(LEFT($A231,3),'6. EMS-Omnia mapping'!$A$5:$E$142,5,FALSE))</f>
        <v>TBD [Custom workspace]</v>
      </c>
      <c r="K231" s="108" t="s">
        <v>512</v>
      </c>
      <c r="L231" s="7" t="s">
        <v>82</v>
      </c>
    </row>
    <row r="232" spans="1:12" ht="40.799999999999997">
      <c r="A232" s="68" t="s">
        <v>542</v>
      </c>
      <c r="B232" s="69" t="s">
        <v>538</v>
      </c>
      <c r="C232" s="69" t="s">
        <v>98</v>
      </c>
      <c r="D232" s="69" t="s">
        <v>79</v>
      </c>
      <c r="E232" s="68" t="s">
        <v>80</v>
      </c>
      <c r="F232" s="69" t="s">
        <v>543</v>
      </c>
      <c r="G232" s="9" t="str">
        <f>IF(ISNA(VLOOKUP(LEFT(A232,3),'6. EMS-Omnia mapping'!$A$5:$G$142,7,FALSE)),"TBD",VLOOKUP(LEFT(A232,3),'6. EMS-Omnia mapping'!$A$5:$G$142,7,FALSE))</f>
        <v>Confirmation control - Iconfirm</v>
      </c>
      <c r="H232" s="35" t="s">
        <v>86</v>
      </c>
      <c r="I232" s="35" t="str">
        <f>IF(ISNA(VLOOKUP(LEFT($A232,3),'6. EMS-Omnia mapping'!$A$5:$A$142,3,FALSE)),"TBD",VLOOKUP(LEFT($A232,3),'6. EMS-Omnia mapping'!$A$5:$E$142,3,FALSE))</f>
        <v>N/A</v>
      </c>
      <c r="J232" s="35" t="str">
        <f>IF(ISNA(VLOOKUP(LEFT($A232,3),'6. EMS-Omnia mapping'!$A$5:$A$142,5,FALSE)),"TBD",VLOOKUP(LEFT($A232,3),'6. EMS-Omnia mapping'!$A$5:$E$142,5,FALSE))</f>
        <v>TBD [Custom workspace]</v>
      </c>
      <c r="K232" s="108" t="s">
        <v>512</v>
      </c>
      <c r="L232" s="7" t="s">
        <v>82</v>
      </c>
    </row>
    <row r="233" spans="1:12" ht="40.799999999999997">
      <c r="A233" s="68" t="s">
        <v>544</v>
      </c>
      <c r="B233" s="69" t="s">
        <v>538</v>
      </c>
      <c r="C233" s="69" t="s">
        <v>98</v>
      </c>
      <c r="D233" s="69" t="s">
        <v>79</v>
      </c>
      <c r="E233" s="68" t="s">
        <v>80</v>
      </c>
      <c r="F233" s="69" t="s">
        <v>545</v>
      </c>
      <c r="G233" s="9" t="str">
        <f>IF(ISNA(VLOOKUP(LEFT(A233,3),'6. EMS-Omnia mapping'!$A$5:$G$142,7,FALSE)),"TBD",VLOOKUP(LEFT(A233,3),'6. EMS-Omnia mapping'!$A$5:$G$142,7,FALSE))</f>
        <v>Confirmation control - Iconfirm</v>
      </c>
      <c r="H233" s="35" t="s">
        <v>86</v>
      </c>
      <c r="I233" s="35" t="str">
        <f>IF(ISNA(VLOOKUP(LEFT($A233,3),'6. EMS-Omnia mapping'!$A$5:$A$142,3,FALSE)),"TBD",VLOOKUP(LEFT($A233,3),'6. EMS-Omnia mapping'!$A$5:$E$142,3,FALSE))</f>
        <v>N/A</v>
      </c>
      <c r="J233" s="35" t="str">
        <f>IF(ISNA(VLOOKUP(LEFT($A233,3),'6. EMS-Omnia mapping'!$A$5:$A$142,5,FALSE)),"TBD",VLOOKUP(LEFT($A233,3),'6. EMS-Omnia mapping'!$A$5:$E$142,5,FALSE))</f>
        <v>TBD [Custom workspace]</v>
      </c>
      <c r="K233" s="108" t="s">
        <v>512</v>
      </c>
      <c r="L233" s="7" t="s">
        <v>82</v>
      </c>
    </row>
    <row r="234" spans="1:12" ht="40.799999999999997">
      <c r="A234" s="68" t="s">
        <v>546</v>
      </c>
      <c r="B234" s="69" t="s">
        <v>538</v>
      </c>
      <c r="C234" s="69" t="s">
        <v>98</v>
      </c>
      <c r="D234" s="69" t="s">
        <v>79</v>
      </c>
      <c r="E234" s="68" t="s">
        <v>80</v>
      </c>
      <c r="F234" s="69" t="s">
        <v>547</v>
      </c>
      <c r="G234" s="9" t="str">
        <f>IF(ISNA(VLOOKUP(LEFT(A234,3),'6. EMS-Omnia mapping'!$A$5:$G$142,7,FALSE)),"TBD",VLOOKUP(LEFT(A234,3),'6. EMS-Omnia mapping'!$A$5:$G$142,7,FALSE))</f>
        <v>Confirmation control - Iconfirm</v>
      </c>
      <c r="H234" s="35" t="s">
        <v>86</v>
      </c>
      <c r="I234" s="35" t="str">
        <f>IF(ISNA(VLOOKUP(LEFT($A234,3),'6. EMS-Omnia mapping'!$A$5:$A$142,3,FALSE)),"TBD",VLOOKUP(LEFT($A234,3),'6. EMS-Omnia mapping'!$A$5:$E$142,3,FALSE))</f>
        <v>N/A</v>
      </c>
      <c r="J234" s="35" t="str">
        <f>IF(ISNA(VLOOKUP(LEFT($A234,3),'6. EMS-Omnia mapping'!$A$5:$A$142,5,FALSE)),"TBD",VLOOKUP(LEFT($A234,3),'6. EMS-Omnia mapping'!$A$5:$E$142,5,FALSE))</f>
        <v>TBD [Custom workspace]</v>
      </c>
      <c r="K234" s="108" t="s">
        <v>512</v>
      </c>
      <c r="L234" s="7" t="s">
        <v>82</v>
      </c>
    </row>
    <row r="235" spans="1:12" ht="40.799999999999997">
      <c r="A235" s="68" t="s">
        <v>548</v>
      </c>
      <c r="B235" s="69" t="s">
        <v>538</v>
      </c>
      <c r="C235" s="69" t="s">
        <v>98</v>
      </c>
      <c r="D235" s="69" t="s">
        <v>79</v>
      </c>
      <c r="E235" s="68" t="s">
        <v>80</v>
      </c>
      <c r="F235" s="69" t="s">
        <v>549</v>
      </c>
      <c r="G235" s="9" t="str">
        <f>IF(ISNA(VLOOKUP(LEFT(A235,3),'6. EMS-Omnia mapping'!$A$5:$G$142,7,FALSE)),"TBD",VLOOKUP(LEFT(A235,3),'6. EMS-Omnia mapping'!$A$5:$G$142,7,FALSE))</f>
        <v>Confirmation control - Iconfirm</v>
      </c>
      <c r="H235" s="35" t="s">
        <v>86</v>
      </c>
      <c r="I235" s="35" t="str">
        <f>IF(ISNA(VLOOKUP(LEFT($A235,3),'6. EMS-Omnia mapping'!$A$5:$A$142,3,FALSE)),"TBD",VLOOKUP(LEFT($A235,3),'6. EMS-Omnia mapping'!$A$5:$E$142,3,FALSE))</f>
        <v>N/A</v>
      </c>
      <c r="J235" s="35" t="str">
        <f>IF(ISNA(VLOOKUP(LEFT($A235,3),'6. EMS-Omnia mapping'!$A$5:$A$142,5,FALSE)),"TBD",VLOOKUP(LEFT($A235,3),'6. EMS-Omnia mapping'!$A$5:$E$142,5,FALSE))</f>
        <v>TBD [Custom workspace]</v>
      </c>
      <c r="K235" s="108" t="s">
        <v>512</v>
      </c>
      <c r="L235" s="7" t="s">
        <v>82</v>
      </c>
    </row>
    <row r="236" spans="1:12" ht="40.799999999999997">
      <c r="A236" s="68" t="s">
        <v>550</v>
      </c>
      <c r="B236" s="69" t="s">
        <v>538</v>
      </c>
      <c r="C236" s="69" t="s">
        <v>98</v>
      </c>
      <c r="D236" s="69" t="s">
        <v>79</v>
      </c>
      <c r="E236" s="68" t="s">
        <v>80</v>
      </c>
      <c r="F236" s="69" t="s">
        <v>551</v>
      </c>
      <c r="G236" s="9" t="str">
        <f>IF(ISNA(VLOOKUP(LEFT(A236,3),'6. EMS-Omnia mapping'!$A$5:$G$142,7,FALSE)),"TBD",VLOOKUP(LEFT(A236,3),'6. EMS-Omnia mapping'!$A$5:$G$142,7,FALSE))</f>
        <v>Confirmation control - Iconfirm</v>
      </c>
      <c r="H236" s="35" t="s">
        <v>86</v>
      </c>
      <c r="I236" s="35" t="str">
        <f>IF(ISNA(VLOOKUP(LEFT($A236,3),'6. EMS-Omnia mapping'!$A$5:$A$142,3,FALSE)),"TBD",VLOOKUP(LEFT($A236,3),'6. EMS-Omnia mapping'!$A$5:$E$142,3,FALSE))</f>
        <v>N/A</v>
      </c>
      <c r="J236" s="35" t="str">
        <f>IF(ISNA(VLOOKUP(LEFT($A236,3),'6. EMS-Omnia mapping'!$A$5:$A$142,5,FALSE)),"TBD",VLOOKUP(LEFT($A236,3),'6. EMS-Omnia mapping'!$A$5:$E$142,5,FALSE))</f>
        <v>TBD [Custom workspace]</v>
      </c>
      <c r="K236" s="108" t="s">
        <v>512</v>
      </c>
      <c r="L236" s="7" t="s">
        <v>82</v>
      </c>
    </row>
    <row r="237" spans="1:12" ht="40.799999999999997">
      <c r="A237" s="68" t="s">
        <v>552</v>
      </c>
      <c r="B237" s="69" t="s">
        <v>538</v>
      </c>
      <c r="C237" s="69" t="s">
        <v>98</v>
      </c>
      <c r="D237" s="69" t="s">
        <v>79</v>
      </c>
      <c r="E237" s="68" t="s">
        <v>80</v>
      </c>
      <c r="F237" s="69" t="s">
        <v>553</v>
      </c>
      <c r="G237" s="9" t="str">
        <f>IF(ISNA(VLOOKUP(LEFT(A237,3),'6. EMS-Omnia mapping'!$A$5:$G$142,7,FALSE)),"TBD",VLOOKUP(LEFT(A237,3),'6. EMS-Omnia mapping'!$A$5:$G$142,7,FALSE))</f>
        <v>Confirmation control - Iconfirm</v>
      </c>
      <c r="H237" s="35" t="s">
        <v>86</v>
      </c>
      <c r="I237" s="35" t="str">
        <f>IF(ISNA(VLOOKUP(LEFT($A237,3),'6. EMS-Omnia mapping'!$A$5:$A$142,3,FALSE)),"TBD",VLOOKUP(LEFT($A237,3),'6. EMS-Omnia mapping'!$A$5:$E$142,3,FALSE))</f>
        <v>N/A</v>
      </c>
      <c r="J237" s="35" t="str">
        <f>IF(ISNA(VLOOKUP(LEFT($A237,3),'6. EMS-Omnia mapping'!$A$5:$A$142,5,FALSE)),"TBD",VLOOKUP(LEFT($A237,3),'6. EMS-Omnia mapping'!$A$5:$E$142,5,FALSE))</f>
        <v>TBD [Custom workspace]</v>
      </c>
      <c r="K237" s="108" t="s">
        <v>512</v>
      </c>
      <c r="L237" s="7" t="s">
        <v>82</v>
      </c>
    </row>
    <row r="238" spans="1:12" ht="40.799999999999997">
      <c r="A238" s="68" t="s">
        <v>554</v>
      </c>
      <c r="B238" s="69" t="s">
        <v>538</v>
      </c>
      <c r="C238" s="69" t="s">
        <v>98</v>
      </c>
      <c r="D238" s="69" t="s">
        <v>79</v>
      </c>
      <c r="E238" s="68" t="s">
        <v>80</v>
      </c>
      <c r="F238" s="69" t="s">
        <v>555</v>
      </c>
      <c r="G238" s="9" t="str">
        <f>IF(ISNA(VLOOKUP(LEFT(A238,3),'6. EMS-Omnia mapping'!$A$5:$G$142,7,FALSE)),"TBD",VLOOKUP(LEFT(A238,3),'6. EMS-Omnia mapping'!$A$5:$G$142,7,FALSE))</f>
        <v>Confirmation control - Iconfirm</v>
      </c>
      <c r="H238" s="35" t="s">
        <v>86</v>
      </c>
      <c r="I238" s="35" t="str">
        <f>IF(ISNA(VLOOKUP(LEFT($A238,3),'6. EMS-Omnia mapping'!$A$5:$A$142,3,FALSE)),"TBD",VLOOKUP(LEFT($A238,3),'6. EMS-Omnia mapping'!$A$5:$E$142,3,FALSE))</f>
        <v>N/A</v>
      </c>
      <c r="J238" s="35" t="str">
        <f>IF(ISNA(VLOOKUP(LEFT($A238,3),'6. EMS-Omnia mapping'!$A$5:$A$142,5,FALSE)),"TBD",VLOOKUP(LEFT($A238,3),'6. EMS-Omnia mapping'!$A$5:$E$142,5,FALSE))</f>
        <v>TBD [Custom workspace]</v>
      </c>
      <c r="K238" s="108" t="s">
        <v>512</v>
      </c>
      <c r="L238" s="7" t="s">
        <v>82</v>
      </c>
    </row>
    <row r="239" spans="1:12" ht="40.799999999999997">
      <c r="A239" s="68" t="s">
        <v>556</v>
      </c>
      <c r="B239" s="69" t="s">
        <v>538</v>
      </c>
      <c r="C239" s="69" t="s">
        <v>98</v>
      </c>
      <c r="D239" s="69" t="s">
        <v>79</v>
      </c>
      <c r="E239" s="68" t="s">
        <v>80</v>
      </c>
      <c r="F239" s="69" t="s">
        <v>557</v>
      </c>
      <c r="G239" s="9" t="str">
        <f>IF(ISNA(VLOOKUP(LEFT(A239,3),'6. EMS-Omnia mapping'!$A$5:$G$142,7,FALSE)),"TBD",VLOOKUP(LEFT(A239,3),'6. EMS-Omnia mapping'!$A$5:$G$142,7,FALSE))</f>
        <v>Confirmation control - Iconfirm</v>
      </c>
      <c r="H239" s="35" t="s">
        <v>86</v>
      </c>
      <c r="I239" s="35" t="str">
        <f>IF(ISNA(VLOOKUP(LEFT($A239,3),'6. EMS-Omnia mapping'!$A$5:$A$142,3,FALSE)),"TBD",VLOOKUP(LEFT($A239,3),'6. EMS-Omnia mapping'!$A$5:$E$142,3,FALSE))</f>
        <v>N/A</v>
      </c>
      <c r="J239" s="35" t="str">
        <f>IF(ISNA(VLOOKUP(LEFT($A239,3),'6. EMS-Omnia mapping'!$A$5:$A$142,5,FALSE)),"TBD",VLOOKUP(LEFT($A239,3),'6. EMS-Omnia mapping'!$A$5:$E$142,5,FALSE))</f>
        <v>TBD [Custom workspace]</v>
      </c>
      <c r="K239" s="108" t="s">
        <v>512</v>
      </c>
      <c r="L239" s="7" t="s">
        <v>82</v>
      </c>
    </row>
    <row r="240" spans="1:12" ht="40.799999999999997">
      <c r="A240" s="68" t="s">
        <v>558</v>
      </c>
      <c r="B240" s="69" t="s">
        <v>538</v>
      </c>
      <c r="C240" s="69" t="s">
        <v>98</v>
      </c>
      <c r="D240" s="69" t="s">
        <v>79</v>
      </c>
      <c r="E240" s="68" t="s">
        <v>80</v>
      </c>
      <c r="F240" s="69" t="s">
        <v>559</v>
      </c>
      <c r="G240" s="9" t="str">
        <f>IF(ISNA(VLOOKUP(LEFT(A240,3),'6. EMS-Omnia mapping'!$A$5:$G$142,7,FALSE)),"TBD",VLOOKUP(LEFT(A240,3),'6. EMS-Omnia mapping'!$A$5:$G$142,7,FALSE))</f>
        <v>Confirmation control - Iconfirm</v>
      </c>
      <c r="H240" s="35" t="s">
        <v>86</v>
      </c>
      <c r="I240" s="35" t="str">
        <f>IF(ISNA(VLOOKUP(LEFT($A240,3),'6. EMS-Omnia mapping'!$A$5:$A$142,3,FALSE)),"TBD",VLOOKUP(LEFT($A240,3),'6. EMS-Omnia mapping'!$A$5:$E$142,3,FALSE))</f>
        <v>N/A</v>
      </c>
      <c r="J240" s="35" t="str">
        <f>IF(ISNA(VLOOKUP(LEFT($A240,3),'6. EMS-Omnia mapping'!$A$5:$A$142,5,FALSE)),"TBD",VLOOKUP(LEFT($A240,3),'6. EMS-Omnia mapping'!$A$5:$E$142,5,FALSE))</f>
        <v>TBD [Custom workspace]</v>
      </c>
      <c r="K240" s="108" t="s">
        <v>512</v>
      </c>
      <c r="L240" s="7" t="s">
        <v>82</v>
      </c>
    </row>
    <row r="241" spans="1:12" ht="40.799999999999997">
      <c r="A241" s="68" t="s">
        <v>560</v>
      </c>
      <c r="B241" s="69" t="s">
        <v>538</v>
      </c>
      <c r="C241" s="69" t="s">
        <v>98</v>
      </c>
      <c r="D241" s="69" t="s">
        <v>79</v>
      </c>
      <c r="E241" s="68" t="s">
        <v>80</v>
      </c>
      <c r="F241" s="69" t="s">
        <v>561</v>
      </c>
      <c r="G241" s="9" t="str">
        <f>IF(ISNA(VLOOKUP(LEFT(A241,3),'6. EMS-Omnia mapping'!$A$5:$G$142,7,FALSE)),"TBD",VLOOKUP(LEFT(A241,3),'6. EMS-Omnia mapping'!$A$5:$G$142,7,FALSE))</f>
        <v>Confirmation control - Iconfirm</v>
      </c>
      <c r="H241" s="35" t="s">
        <v>86</v>
      </c>
      <c r="I241" s="35" t="str">
        <f>IF(ISNA(VLOOKUP(LEFT($A241,3),'6. EMS-Omnia mapping'!$A$5:$A$142,3,FALSE)),"TBD",VLOOKUP(LEFT($A241,3),'6. EMS-Omnia mapping'!$A$5:$E$142,3,FALSE))</f>
        <v>N/A</v>
      </c>
      <c r="J241" s="35" t="str">
        <f>IF(ISNA(VLOOKUP(LEFT($A241,3),'6. EMS-Omnia mapping'!$A$5:$A$142,5,FALSE)),"TBD",VLOOKUP(LEFT($A241,3),'6. EMS-Omnia mapping'!$A$5:$E$142,5,FALSE))</f>
        <v>TBD [Custom workspace]</v>
      </c>
      <c r="K241" s="108" t="s">
        <v>512</v>
      </c>
      <c r="L241" s="7" t="s">
        <v>82</v>
      </c>
    </row>
    <row r="242" spans="1:12" ht="40.799999999999997">
      <c r="A242" s="68" t="s">
        <v>562</v>
      </c>
      <c r="B242" s="69" t="s">
        <v>538</v>
      </c>
      <c r="C242" s="69" t="s">
        <v>98</v>
      </c>
      <c r="D242" s="69" t="s">
        <v>79</v>
      </c>
      <c r="E242" s="68" t="s">
        <v>80</v>
      </c>
      <c r="F242" s="69" t="s">
        <v>563</v>
      </c>
      <c r="G242" s="9" t="str">
        <f>IF(ISNA(VLOOKUP(LEFT(A242,3),'6. EMS-Omnia mapping'!$A$5:$G$142,7,FALSE)),"TBD",VLOOKUP(LEFT(A242,3),'6. EMS-Omnia mapping'!$A$5:$G$142,7,FALSE))</f>
        <v>Confirmation control - Iconfirm</v>
      </c>
      <c r="H242" s="35" t="s">
        <v>86</v>
      </c>
      <c r="I242" s="35" t="str">
        <f>IF(ISNA(VLOOKUP(LEFT($A242,3),'6. EMS-Omnia mapping'!$A$5:$A$142,3,FALSE)),"TBD",VLOOKUP(LEFT($A242,3),'6. EMS-Omnia mapping'!$A$5:$E$142,3,FALSE))</f>
        <v>N/A</v>
      </c>
      <c r="J242" s="35" t="str">
        <f>IF(ISNA(VLOOKUP(LEFT($A242,3),'6. EMS-Omnia mapping'!$A$5:$A$142,5,FALSE)),"TBD",VLOOKUP(LEFT($A242,3),'6. EMS-Omnia mapping'!$A$5:$E$142,5,FALSE))</f>
        <v>TBD [Custom workspace]</v>
      </c>
      <c r="K242" s="108" t="s">
        <v>512</v>
      </c>
      <c r="L242" s="7" t="s">
        <v>82</v>
      </c>
    </row>
    <row r="243" spans="1:12" ht="40.799999999999997">
      <c r="A243" s="68" t="s">
        <v>564</v>
      </c>
      <c r="B243" s="69" t="s">
        <v>538</v>
      </c>
      <c r="C243" s="69" t="s">
        <v>98</v>
      </c>
      <c r="D243" s="69" t="s">
        <v>79</v>
      </c>
      <c r="E243" s="68" t="s">
        <v>80</v>
      </c>
      <c r="F243" s="69" t="s">
        <v>565</v>
      </c>
      <c r="G243" s="9" t="str">
        <f>IF(ISNA(VLOOKUP(LEFT(A243,3),'6. EMS-Omnia mapping'!$A$5:$G$142,7,FALSE)),"TBD",VLOOKUP(LEFT(A243,3),'6. EMS-Omnia mapping'!$A$5:$G$142,7,FALSE))</f>
        <v>Confirmation control - Iconfirm</v>
      </c>
      <c r="H243" s="35" t="s">
        <v>86</v>
      </c>
      <c r="I243" s="35" t="str">
        <f>IF(ISNA(VLOOKUP(LEFT($A243,3),'6. EMS-Omnia mapping'!$A$5:$A$142,3,FALSE)),"TBD",VLOOKUP(LEFT($A243,3),'6. EMS-Omnia mapping'!$A$5:$E$142,3,FALSE))</f>
        <v>N/A</v>
      </c>
      <c r="J243" s="35" t="str">
        <f>IF(ISNA(VLOOKUP(LEFT($A243,3),'6. EMS-Omnia mapping'!$A$5:$A$142,5,FALSE)),"TBD",VLOOKUP(LEFT($A243,3),'6. EMS-Omnia mapping'!$A$5:$E$142,5,FALSE))</f>
        <v>TBD [Custom workspace]</v>
      </c>
      <c r="K243" s="108" t="s">
        <v>512</v>
      </c>
      <c r="L243" s="7" t="s">
        <v>82</v>
      </c>
    </row>
    <row r="244" spans="1:12" ht="40.799999999999997">
      <c r="A244" s="68" t="s">
        <v>566</v>
      </c>
      <c r="B244" s="69" t="s">
        <v>538</v>
      </c>
      <c r="C244" s="69" t="s">
        <v>98</v>
      </c>
      <c r="D244" s="69" t="s">
        <v>79</v>
      </c>
      <c r="E244" s="68" t="s">
        <v>80</v>
      </c>
      <c r="F244" s="69" t="s">
        <v>567</v>
      </c>
      <c r="G244" s="9" t="str">
        <f>IF(ISNA(VLOOKUP(LEFT(A244,3),'6. EMS-Omnia mapping'!$A$5:$G$142,7,FALSE)),"TBD",VLOOKUP(LEFT(A244,3),'6. EMS-Omnia mapping'!$A$5:$G$142,7,FALSE))</f>
        <v>Confirmation control - Iconfirm</v>
      </c>
      <c r="H244" s="35" t="s">
        <v>86</v>
      </c>
      <c r="I244" s="35" t="str">
        <f>IF(ISNA(VLOOKUP(LEFT($A244,3),'6. EMS-Omnia mapping'!$A$5:$A$142,3,FALSE)),"TBD",VLOOKUP(LEFT($A244,3),'6. EMS-Omnia mapping'!$A$5:$E$142,3,FALSE))</f>
        <v>N/A</v>
      </c>
      <c r="J244" s="35" t="str">
        <f>IF(ISNA(VLOOKUP(LEFT($A244,3),'6. EMS-Omnia mapping'!$A$5:$A$142,5,FALSE)),"TBD",VLOOKUP(LEFT($A244,3),'6. EMS-Omnia mapping'!$A$5:$E$142,5,FALSE))</f>
        <v>TBD [Custom workspace]</v>
      </c>
      <c r="K244" s="108" t="s">
        <v>512</v>
      </c>
      <c r="L244" s="7" t="s">
        <v>82</v>
      </c>
    </row>
    <row r="245" spans="1:12" ht="40.799999999999997">
      <c r="A245" s="68" t="s">
        <v>568</v>
      </c>
      <c r="B245" s="69" t="s">
        <v>538</v>
      </c>
      <c r="C245" s="69" t="s">
        <v>98</v>
      </c>
      <c r="D245" s="69" t="s">
        <v>79</v>
      </c>
      <c r="E245" s="68" t="s">
        <v>80</v>
      </c>
      <c r="F245" s="69" t="s">
        <v>569</v>
      </c>
      <c r="G245" s="9" t="str">
        <f>IF(ISNA(VLOOKUP(LEFT(A245,3),'6. EMS-Omnia mapping'!$A$5:$G$142,7,FALSE)),"TBD",VLOOKUP(LEFT(A245,3),'6. EMS-Omnia mapping'!$A$5:$G$142,7,FALSE))</f>
        <v>Confirmation control - Iconfirm</v>
      </c>
      <c r="H245" s="35" t="s">
        <v>86</v>
      </c>
      <c r="I245" s="35" t="str">
        <f>IF(ISNA(VLOOKUP(LEFT($A245,3),'6. EMS-Omnia mapping'!$A$5:$A$142,3,FALSE)),"TBD",VLOOKUP(LEFT($A245,3),'6. EMS-Omnia mapping'!$A$5:$E$142,3,FALSE))</f>
        <v>N/A</v>
      </c>
      <c r="J245" s="35" t="str">
        <f>IF(ISNA(VLOOKUP(LEFT($A245,3),'6. EMS-Omnia mapping'!$A$5:$A$142,5,FALSE)),"TBD",VLOOKUP(LEFT($A245,3),'6. EMS-Omnia mapping'!$A$5:$E$142,5,FALSE))</f>
        <v>TBD [Custom workspace]</v>
      </c>
      <c r="K245" s="108" t="s">
        <v>512</v>
      </c>
      <c r="L245" s="7" t="s">
        <v>82</v>
      </c>
    </row>
    <row r="246" spans="1:12" ht="40.799999999999997">
      <c r="A246" s="68" t="s">
        <v>570</v>
      </c>
      <c r="B246" s="69" t="s">
        <v>538</v>
      </c>
      <c r="C246" s="69" t="s">
        <v>98</v>
      </c>
      <c r="D246" s="69" t="s">
        <v>79</v>
      </c>
      <c r="E246" s="68" t="s">
        <v>80</v>
      </c>
      <c r="F246" s="69" t="s">
        <v>571</v>
      </c>
      <c r="G246" s="9" t="str">
        <f>IF(ISNA(VLOOKUP(LEFT(A246,3),'6. EMS-Omnia mapping'!$A$5:$G$142,7,FALSE)),"TBD",VLOOKUP(LEFT(A246,3),'6. EMS-Omnia mapping'!$A$5:$G$142,7,FALSE))</f>
        <v>Confirmation control - Iconfirm</v>
      </c>
      <c r="H246" s="35" t="s">
        <v>86</v>
      </c>
      <c r="I246" s="35" t="str">
        <f>IF(ISNA(VLOOKUP(LEFT($A246,3),'6. EMS-Omnia mapping'!$A$5:$A$142,3,FALSE)),"TBD",VLOOKUP(LEFT($A246,3),'6. EMS-Omnia mapping'!$A$5:$E$142,3,FALSE))</f>
        <v>N/A</v>
      </c>
      <c r="J246" s="35" t="str">
        <f>IF(ISNA(VLOOKUP(LEFT($A246,3),'6. EMS-Omnia mapping'!$A$5:$A$142,5,FALSE)),"TBD",VLOOKUP(LEFT($A246,3),'6. EMS-Omnia mapping'!$A$5:$E$142,5,FALSE))</f>
        <v>TBD [Custom workspace]</v>
      </c>
      <c r="K246" s="108" t="s">
        <v>512</v>
      </c>
      <c r="L246" s="7" t="s">
        <v>82</v>
      </c>
    </row>
    <row r="247" spans="1:12" ht="40.799999999999997">
      <c r="A247" s="68" t="s">
        <v>572</v>
      </c>
      <c r="B247" s="69" t="s">
        <v>538</v>
      </c>
      <c r="C247" s="69" t="s">
        <v>98</v>
      </c>
      <c r="D247" s="69" t="s">
        <v>79</v>
      </c>
      <c r="E247" s="68" t="s">
        <v>80</v>
      </c>
      <c r="F247" s="69" t="s">
        <v>573</v>
      </c>
      <c r="G247" s="9" t="str">
        <f>IF(ISNA(VLOOKUP(LEFT(A247,3),'6. EMS-Omnia mapping'!$A$5:$G$142,7,FALSE)),"TBD",VLOOKUP(LEFT(A247,3),'6. EMS-Omnia mapping'!$A$5:$G$142,7,FALSE))</f>
        <v>Confirmation control - Iconfirm</v>
      </c>
      <c r="H247" s="35" t="s">
        <v>86</v>
      </c>
      <c r="I247" s="35" t="str">
        <f>IF(ISNA(VLOOKUP(LEFT($A247,3),'6. EMS-Omnia mapping'!$A$5:$A$142,3,FALSE)),"TBD",VLOOKUP(LEFT($A247,3),'6. EMS-Omnia mapping'!$A$5:$E$142,3,FALSE))</f>
        <v>N/A</v>
      </c>
      <c r="J247" s="35" t="str">
        <f>IF(ISNA(VLOOKUP(LEFT($A247,3),'6. EMS-Omnia mapping'!$A$5:$A$142,5,FALSE)),"TBD",VLOOKUP(LEFT($A247,3),'6. EMS-Omnia mapping'!$A$5:$E$142,5,FALSE))</f>
        <v>TBD [Custom workspace]</v>
      </c>
      <c r="K247" s="108" t="s">
        <v>512</v>
      </c>
      <c r="L247" s="7" t="s">
        <v>82</v>
      </c>
    </row>
    <row r="248" spans="1:12" ht="40.799999999999997">
      <c r="A248" s="68" t="s">
        <v>574</v>
      </c>
      <c r="B248" s="69" t="s">
        <v>538</v>
      </c>
      <c r="C248" s="69" t="s">
        <v>98</v>
      </c>
      <c r="D248" s="69" t="s">
        <v>79</v>
      </c>
      <c r="E248" s="68" t="s">
        <v>80</v>
      </c>
      <c r="F248" s="69" t="s">
        <v>575</v>
      </c>
      <c r="G248" s="9" t="str">
        <f>IF(ISNA(VLOOKUP(LEFT(A248,3),'6. EMS-Omnia mapping'!$A$5:$G$142,7,FALSE)),"TBD",VLOOKUP(LEFT(A248,3),'6. EMS-Omnia mapping'!$A$5:$G$142,7,FALSE))</f>
        <v>Confirmation control - Iconfirm</v>
      </c>
      <c r="H248" s="35" t="s">
        <v>86</v>
      </c>
      <c r="I248" s="35" t="str">
        <f>IF(ISNA(VLOOKUP(LEFT($A248,3),'6. EMS-Omnia mapping'!$A$5:$A$142,3,FALSE)),"TBD",VLOOKUP(LEFT($A248,3),'6. EMS-Omnia mapping'!$A$5:$E$142,3,FALSE))</f>
        <v>N/A</v>
      </c>
      <c r="J248" s="35" t="str">
        <f>IF(ISNA(VLOOKUP(LEFT($A248,3),'6. EMS-Omnia mapping'!$A$5:$A$142,5,FALSE)),"TBD",VLOOKUP(LEFT($A248,3),'6. EMS-Omnia mapping'!$A$5:$E$142,5,FALSE))</f>
        <v>TBD [Custom workspace]</v>
      </c>
      <c r="K248" s="108" t="s">
        <v>512</v>
      </c>
      <c r="L248" s="7" t="s">
        <v>82</v>
      </c>
    </row>
    <row r="249" spans="1:12" ht="40.799999999999997">
      <c r="A249" s="68" t="s">
        <v>576</v>
      </c>
      <c r="B249" s="69" t="s">
        <v>538</v>
      </c>
      <c r="C249" s="69" t="s">
        <v>98</v>
      </c>
      <c r="D249" s="69" t="s">
        <v>79</v>
      </c>
      <c r="E249" s="68" t="s">
        <v>80</v>
      </c>
      <c r="F249" s="69" t="s">
        <v>577</v>
      </c>
      <c r="G249" s="9" t="str">
        <f>IF(ISNA(VLOOKUP(LEFT(A249,3),'6. EMS-Omnia mapping'!$A$5:$G$142,7,FALSE)),"TBD",VLOOKUP(LEFT(A249,3),'6. EMS-Omnia mapping'!$A$5:$G$142,7,FALSE))</f>
        <v>Confirmation control - Iconfirm</v>
      </c>
      <c r="H249" s="35" t="s">
        <v>86</v>
      </c>
      <c r="I249" s="35" t="str">
        <f>IF(ISNA(VLOOKUP(LEFT($A249,3),'6. EMS-Omnia mapping'!$A$5:$A$142,3,FALSE)),"TBD",VLOOKUP(LEFT($A249,3),'6. EMS-Omnia mapping'!$A$5:$E$142,3,FALSE))</f>
        <v>N/A</v>
      </c>
      <c r="J249" s="35" t="str">
        <f>IF(ISNA(VLOOKUP(LEFT($A249,3),'6. EMS-Omnia mapping'!$A$5:$A$142,5,FALSE)),"TBD",VLOOKUP(LEFT($A249,3),'6. EMS-Omnia mapping'!$A$5:$E$142,5,FALSE))</f>
        <v>TBD [Custom workspace]</v>
      </c>
      <c r="K249" s="108" t="s">
        <v>512</v>
      </c>
      <c r="L249" s="7" t="s">
        <v>82</v>
      </c>
    </row>
    <row r="250" spans="1:12" ht="30.6">
      <c r="A250" s="68" t="s">
        <v>578</v>
      </c>
      <c r="B250" s="69" t="s">
        <v>505</v>
      </c>
      <c r="C250" s="69" t="s">
        <v>92</v>
      </c>
      <c r="D250" s="69" t="s">
        <v>79</v>
      </c>
      <c r="E250" s="68" t="s">
        <v>80</v>
      </c>
      <c r="F250" s="69" t="s">
        <v>579</v>
      </c>
      <c r="G250" s="9" t="str">
        <f>IF(ISNA(VLOOKUP(LEFT(A250,3),'6. EMS-Omnia mapping'!$A$5:$G$142,7,FALSE)),"TBD",VLOOKUP(LEFT(A250,3),'6. EMS-Omnia mapping'!$A$5:$G$142,7,FALSE))</f>
        <v>Confirmation control - Iconfirm</v>
      </c>
      <c r="H250" s="35" t="s">
        <v>82</v>
      </c>
      <c r="I250" s="35" t="str">
        <f>IF(ISNA(VLOOKUP(LEFT($A250,3),'6. EMS-Omnia mapping'!$A$5:$A$142,3,FALSE)),"TBD",VLOOKUP(LEFT($A250,3),'6. EMS-Omnia mapping'!$A$5:$E$142,3,FALSE))</f>
        <v>N/A</v>
      </c>
      <c r="J250" s="35" t="str">
        <f>IF(ISNA(VLOOKUP(LEFT($A250,3),'6. EMS-Omnia mapping'!$A$5:$A$142,5,FALSE)),"TBD",VLOOKUP(LEFT($A250,3),'6. EMS-Omnia mapping'!$A$5:$E$142,5,FALSE))</f>
        <v>TBD [Custom workspace]</v>
      </c>
      <c r="K250" s="108" t="s">
        <v>83</v>
      </c>
      <c r="L250" s="7" t="s">
        <v>82</v>
      </c>
    </row>
    <row r="251" spans="1:12" ht="20.399999999999999">
      <c r="A251" s="68" t="s">
        <v>580</v>
      </c>
      <c r="B251" s="69" t="s">
        <v>581</v>
      </c>
      <c r="C251" s="69" t="s">
        <v>78</v>
      </c>
      <c r="D251" s="69" t="s">
        <v>79</v>
      </c>
      <c r="E251" s="68" t="s">
        <v>582</v>
      </c>
      <c r="F251" s="69" t="s">
        <v>583</v>
      </c>
      <c r="G251" s="9" t="str">
        <f>IF(ISNA(VLOOKUP(LEFT(A251,3),'6. EMS-Omnia mapping'!$A$5:$G$142,7,FALSE)),"TBD",VLOOKUP(LEFT(A251,3),'6. EMS-Omnia mapping'!$A$5:$G$142,7,FALSE))</f>
        <v>No - Controls; Yes - Others</v>
      </c>
      <c r="H251" s="35" t="s">
        <v>86</v>
      </c>
      <c r="I251" s="35" t="str">
        <f>IF(ISNA(VLOOKUP(LEFT($A251,3),'6. EMS-Omnia mapping'!$A$5:$A$142,3,FALSE)),"TBD",VLOOKUP(LEFT($A251,3),'6. EMS-Omnia mapping'!$A$5:$E$142,3,FALSE))</f>
        <v>Live Index / Summaries</v>
      </c>
      <c r="J251" s="35" t="str">
        <f>IF(ISNA(VLOOKUP(LEFT($A251,3),'6. EMS-Omnia mapping'!$A$5:$A$142,5,FALSE)),"TBD",VLOOKUP(LEFT($A251,3),'6. EMS-Omnia mapping'!$A$5:$E$142,5,FALSE))</f>
        <v>Specialists [Plan Response] / Internal Control Library / IT Elements Library</v>
      </c>
      <c r="K251" s="108" t="s">
        <v>133</v>
      </c>
      <c r="L251" s="7" t="s">
        <v>82</v>
      </c>
    </row>
    <row r="252" spans="1:12" ht="30.6">
      <c r="A252" s="68" t="s">
        <v>584</v>
      </c>
      <c r="B252" s="69" t="s">
        <v>581</v>
      </c>
      <c r="C252" s="69" t="s">
        <v>92</v>
      </c>
      <c r="D252" s="69" t="s">
        <v>79</v>
      </c>
      <c r="E252" s="68" t="s">
        <v>80</v>
      </c>
      <c r="F252" s="69" t="s">
        <v>81</v>
      </c>
      <c r="G252" s="9" t="str">
        <f>IF(ISNA(VLOOKUP(LEFT(A252,3),'6. EMS-Omnia mapping'!$A$5:$G$142,7,FALSE)),"TBD",VLOOKUP(LEFT(A252,3),'6. EMS-Omnia mapping'!$A$5:$G$142,7,FALSE))</f>
        <v>No - Controls; Yes - Others</v>
      </c>
      <c r="H252" s="35" t="s">
        <v>86</v>
      </c>
      <c r="I252" s="35" t="str">
        <f>IF(ISNA(VLOOKUP(LEFT($A252,3),'6. EMS-Omnia mapping'!$A$5:$A$142,3,FALSE)),"TBD",VLOOKUP(LEFT($A252,3),'6. EMS-Omnia mapping'!$A$5:$E$142,3,FALSE))</f>
        <v>Live Index / Summaries</v>
      </c>
      <c r="J252" s="35" t="str">
        <f>IF(ISNA(VLOOKUP(LEFT($A252,3),'6. EMS-Omnia mapping'!$A$5:$A$142,5,FALSE)),"TBD",VLOOKUP(LEFT($A252,3),'6. EMS-Omnia mapping'!$A$5:$E$142,5,FALSE))</f>
        <v>Specialists [Plan Response] / Internal Control Library / IT Elements Library</v>
      </c>
      <c r="K252" s="108" t="s">
        <v>133</v>
      </c>
      <c r="L252" s="7" t="s">
        <v>82</v>
      </c>
    </row>
    <row r="253" spans="1:12" ht="20.399999999999999">
      <c r="A253" s="68" t="s">
        <v>585</v>
      </c>
      <c r="B253" s="69" t="s">
        <v>581</v>
      </c>
      <c r="C253" s="69" t="s">
        <v>78</v>
      </c>
      <c r="D253" s="69" t="s">
        <v>79</v>
      </c>
      <c r="E253" s="68" t="s">
        <v>80</v>
      </c>
      <c r="F253" s="69" t="s">
        <v>586</v>
      </c>
      <c r="G253" s="9" t="str">
        <f>IF(ISNA(VLOOKUP(LEFT(A253,3),'6. EMS-Omnia mapping'!$A$5:$G$142,7,FALSE)),"TBD",VLOOKUP(LEFT(A253,3),'6. EMS-Omnia mapping'!$A$5:$G$142,7,FALSE))</f>
        <v>No - Controls; Yes - Others</v>
      </c>
      <c r="H253" s="35" t="s">
        <v>86</v>
      </c>
      <c r="I253" s="35" t="str">
        <f>IF(ISNA(VLOOKUP(LEFT($A253,3),'6. EMS-Omnia mapping'!$A$5:$A$142,3,FALSE)),"TBD",VLOOKUP(LEFT($A253,3),'6. EMS-Omnia mapping'!$A$5:$E$142,3,FALSE))</f>
        <v>Live Index / Summaries</v>
      </c>
      <c r="J253" s="35" t="str">
        <f>IF(ISNA(VLOOKUP(LEFT($A253,3),'6. EMS-Omnia mapping'!$A$5:$A$142,5,FALSE)),"TBD",VLOOKUP(LEFT($A253,3),'6. EMS-Omnia mapping'!$A$5:$E$142,5,FALSE))</f>
        <v>Specialists [Plan Response] / Internal Control Library / IT Elements Library</v>
      </c>
      <c r="K253" s="108" t="s">
        <v>133</v>
      </c>
      <c r="L253" s="7" t="s">
        <v>82</v>
      </c>
    </row>
    <row r="254" spans="1:12">
      <c r="A254" s="68" t="s">
        <v>587</v>
      </c>
      <c r="B254" s="69" t="s">
        <v>581</v>
      </c>
      <c r="C254" s="69" t="s">
        <v>92</v>
      </c>
      <c r="D254" s="69" t="s">
        <v>79</v>
      </c>
      <c r="E254" s="68" t="s">
        <v>80</v>
      </c>
      <c r="F254" s="69" t="s">
        <v>588</v>
      </c>
      <c r="G254" s="9" t="str">
        <f>IF(ISNA(VLOOKUP(LEFT(A254,3),'6. EMS-Omnia mapping'!$A$5:$G$142,7,FALSE)),"TBD",VLOOKUP(LEFT(A254,3),'6. EMS-Omnia mapping'!$A$5:$G$142,7,FALSE))</f>
        <v>No - Controls; Yes - Others</v>
      </c>
      <c r="H254" s="35" t="s">
        <v>86</v>
      </c>
      <c r="I254" s="35" t="str">
        <f>IF(ISNA(VLOOKUP(LEFT($A254,3),'6. EMS-Omnia mapping'!$A$5:$A$142,3,FALSE)),"TBD",VLOOKUP(LEFT($A254,3),'6. EMS-Omnia mapping'!$A$5:$E$142,3,FALSE))</f>
        <v>Live Index / Summaries</v>
      </c>
      <c r="J254" s="35" t="str">
        <f>IF(ISNA(VLOOKUP(LEFT($A254,3),'6. EMS-Omnia mapping'!$A$5:$A$142,5,FALSE)),"TBD",VLOOKUP(LEFT($A254,3),'6. EMS-Omnia mapping'!$A$5:$E$142,5,FALSE))</f>
        <v>Specialists [Plan Response] / Internal Control Library / IT Elements Library</v>
      </c>
      <c r="K254" s="108" t="s">
        <v>133</v>
      </c>
      <c r="L254" s="7" t="s">
        <v>82</v>
      </c>
    </row>
    <row r="255" spans="1:12" ht="20.399999999999999">
      <c r="A255" s="68" t="s">
        <v>589</v>
      </c>
      <c r="B255" s="69" t="s">
        <v>581</v>
      </c>
      <c r="C255" s="69" t="s">
        <v>98</v>
      </c>
      <c r="D255" s="69" t="s">
        <v>79</v>
      </c>
      <c r="E255" s="68" t="s">
        <v>80</v>
      </c>
      <c r="F255" s="69" t="s">
        <v>590</v>
      </c>
      <c r="G255" s="9" t="str">
        <f>IF(ISNA(VLOOKUP(LEFT(A255,3),'6. EMS-Omnia mapping'!$A$5:$G$142,7,FALSE)),"TBD",VLOOKUP(LEFT(A255,3),'6. EMS-Omnia mapping'!$A$5:$G$142,7,FALSE))</f>
        <v>No - Controls; Yes - Others</v>
      </c>
      <c r="H255" s="35" t="s">
        <v>86</v>
      </c>
      <c r="I255" s="35" t="str">
        <f>IF(ISNA(VLOOKUP(LEFT($A255,3),'6. EMS-Omnia mapping'!$A$5:$A$142,3,FALSE)),"TBD",VLOOKUP(LEFT($A255,3),'6. EMS-Omnia mapping'!$A$5:$E$142,3,FALSE))</f>
        <v>Live Index / Summaries</v>
      </c>
      <c r="J255" s="35" t="str">
        <f>IF(ISNA(VLOOKUP(LEFT($A255,3),'6. EMS-Omnia mapping'!$A$5:$A$142,5,FALSE)),"TBD",VLOOKUP(LEFT($A255,3),'6. EMS-Omnia mapping'!$A$5:$E$142,5,FALSE))</f>
        <v>Specialists [Plan Response] / Internal Control Library / IT Elements Library</v>
      </c>
      <c r="K255" s="108" t="s">
        <v>133</v>
      </c>
      <c r="L255" s="7" t="s">
        <v>82</v>
      </c>
    </row>
    <row r="256" spans="1:12" ht="20.399999999999999">
      <c r="A256" s="68" t="s">
        <v>591</v>
      </c>
      <c r="B256" s="69" t="s">
        <v>592</v>
      </c>
      <c r="C256" s="69" t="s">
        <v>92</v>
      </c>
      <c r="D256" s="69" t="s">
        <v>79</v>
      </c>
      <c r="E256" s="68" t="s">
        <v>80</v>
      </c>
      <c r="F256" s="69" t="s">
        <v>593</v>
      </c>
      <c r="G256" s="9" t="str">
        <f>IF(ISNA(VLOOKUP(LEFT(A256,3),'6. EMS-Omnia mapping'!$A$5:$G$142,7,FALSE)),"TBD",VLOOKUP(LEFT(A256,3),'6. EMS-Omnia mapping'!$A$5:$G$142,7,FALSE))</f>
        <v>No - Controls; Yes - Others</v>
      </c>
      <c r="H256" s="35" t="s">
        <v>86</v>
      </c>
      <c r="I256" s="35" t="str">
        <f>IF(ISNA(VLOOKUP(LEFT($A256,3),'6. EMS-Omnia mapping'!$A$5:$A$142,3,FALSE)),"TBD",VLOOKUP(LEFT($A256,3),'6. EMS-Omnia mapping'!$A$5:$E$142,3,FALSE))</f>
        <v>Live Index / Summaries</v>
      </c>
      <c r="J256" s="35" t="str">
        <f>IF(ISNA(VLOOKUP(LEFT($A256,3),'6. EMS-Omnia mapping'!$A$5:$A$142,5,FALSE)),"TBD",VLOOKUP(LEFT($A256,3),'6. EMS-Omnia mapping'!$A$5:$E$142,5,FALSE))</f>
        <v>Specialists [Plan Response] / Internal Control Library / IT Elements Library</v>
      </c>
      <c r="K256" s="108" t="s">
        <v>133</v>
      </c>
      <c r="L256" s="7" t="s">
        <v>82</v>
      </c>
    </row>
    <row r="257" spans="1:12" ht="20.399999999999999">
      <c r="A257" s="68" t="s">
        <v>594</v>
      </c>
      <c r="B257" s="69" t="s">
        <v>592</v>
      </c>
      <c r="C257" s="69" t="s">
        <v>92</v>
      </c>
      <c r="D257" s="69" t="s">
        <v>79</v>
      </c>
      <c r="E257" s="68" t="s">
        <v>80</v>
      </c>
      <c r="F257" s="69" t="s">
        <v>595</v>
      </c>
      <c r="G257" s="9" t="str">
        <f>IF(ISNA(VLOOKUP(LEFT(A257,3),'6. EMS-Omnia mapping'!$A$5:$G$142,7,FALSE)),"TBD",VLOOKUP(LEFT(A257,3),'6. EMS-Omnia mapping'!$A$5:$G$142,7,FALSE))</f>
        <v>No - Controls; Yes - Others</v>
      </c>
      <c r="H257" s="35" t="s">
        <v>86</v>
      </c>
      <c r="I257" s="35" t="str">
        <f>IF(ISNA(VLOOKUP(LEFT($A257,3),'6. EMS-Omnia mapping'!$A$5:$A$142,3,FALSE)),"TBD",VLOOKUP(LEFT($A257,3),'6. EMS-Omnia mapping'!$A$5:$E$142,3,FALSE))</f>
        <v>Live Index / Summaries</v>
      </c>
      <c r="J257" s="35" t="str">
        <f>IF(ISNA(VLOOKUP(LEFT($A257,3),'6. EMS-Omnia mapping'!$A$5:$A$142,5,FALSE)),"TBD",VLOOKUP(LEFT($A257,3),'6. EMS-Omnia mapping'!$A$5:$E$142,5,FALSE))</f>
        <v>Specialists [Plan Response] / Internal Control Library / IT Elements Library</v>
      </c>
      <c r="K257" s="108" t="s">
        <v>133</v>
      </c>
      <c r="L257" s="7" t="s">
        <v>82</v>
      </c>
    </row>
    <row r="258" spans="1:12" ht="20.399999999999999">
      <c r="A258" s="68" t="s">
        <v>596</v>
      </c>
      <c r="B258" s="69" t="s">
        <v>597</v>
      </c>
      <c r="C258" s="69" t="s">
        <v>92</v>
      </c>
      <c r="D258" s="69" t="s">
        <v>79</v>
      </c>
      <c r="E258" s="68" t="s">
        <v>80</v>
      </c>
      <c r="F258" s="69" t="s">
        <v>598</v>
      </c>
      <c r="G258" s="9" t="str">
        <f>IF(ISNA(VLOOKUP(LEFT(A258,3),'6. EMS-Omnia mapping'!$A$5:$G$142,7,FALSE)),"TBD",VLOOKUP(LEFT(A258,3),'6. EMS-Omnia mapping'!$A$5:$G$142,7,FALSE))</f>
        <v>No - Controls; Yes - Others</v>
      </c>
      <c r="H258" s="35" t="s">
        <v>86</v>
      </c>
      <c r="I258" s="35" t="str">
        <f>IF(ISNA(VLOOKUP(LEFT($A258,3),'6. EMS-Omnia mapping'!$A$5:$A$142,3,FALSE)),"TBD",VLOOKUP(LEFT($A258,3),'6. EMS-Omnia mapping'!$A$5:$E$142,3,FALSE))</f>
        <v>Live Index / Summaries</v>
      </c>
      <c r="J258" s="35" t="str">
        <f>IF(ISNA(VLOOKUP(LEFT($A258,3),'6. EMS-Omnia mapping'!$A$5:$A$142,5,FALSE)),"TBD",VLOOKUP(LEFT($A258,3),'6. EMS-Omnia mapping'!$A$5:$E$142,5,FALSE))</f>
        <v>Specialists [Plan Response] / Internal Control Library / IT Elements Library</v>
      </c>
      <c r="K258" s="108" t="s">
        <v>133</v>
      </c>
      <c r="L258" s="7" t="s">
        <v>82</v>
      </c>
    </row>
    <row r="259" spans="1:12" ht="30.6">
      <c r="A259" s="68" t="s">
        <v>599</v>
      </c>
      <c r="B259" s="69" t="s">
        <v>600</v>
      </c>
      <c r="C259" s="69" t="s">
        <v>92</v>
      </c>
      <c r="D259" s="69" t="s">
        <v>79</v>
      </c>
      <c r="E259" s="68" t="s">
        <v>80</v>
      </c>
      <c r="F259" s="69" t="s">
        <v>601</v>
      </c>
      <c r="G259" s="9" t="str">
        <f>IF(ISNA(VLOOKUP(LEFT(A259,3),'6. EMS-Omnia mapping'!$A$5:$G$142,7,FALSE)),"TBD",VLOOKUP(LEFT(A259,3),'6. EMS-Omnia mapping'!$A$5:$G$142,7,FALSE))</f>
        <v>No - Controls; Yes - Others</v>
      </c>
      <c r="H259" s="35" t="s">
        <v>86</v>
      </c>
      <c r="I259" s="35" t="str">
        <f>IF(ISNA(VLOOKUP(LEFT($A259,3),'6. EMS-Omnia mapping'!$A$5:$A$142,3,FALSE)),"TBD",VLOOKUP(LEFT($A259,3),'6. EMS-Omnia mapping'!$A$5:$E$142,3,FALSE))</f>
        <v>Live Index / Summaries</v>
      </c>
      <c r="J259" s="35" t="str">
        <f>IF(ISNA(VLOOKUP(LEFT($A259,3),'6. EMS-Omnia mapping'!$A$5:$A$142,5,FALSE)),"TBD",VLOOKUP(LEFT($A259,3),'6. EMS-Omnia mapping'!$A$5:$E$142,5,FALSE))</f>
        <v>Specialists [Plan Response] / Internal Control Library / IT Elements Library</v>
      </c>
      <c r="K259" s="108" t="s">
        <v>133</v>
      </c>
      <c r="L259" s="7" t="s">
        <v>82</v>
      </c>
    </row>
    <row r="260" spans="1:12" ht="30.6">
      <c r="A260" s="68" t="s">
        <v>602</v>
      </c>
      <c r="B260" s="69" t="s">
        <v>600</v>
      </c>
      <c r="C260" s="69" t="s">
        <v>92</v>
      </c>
      <c r="D260" s="69" t="s">
        <v>79</v>
      </c>
      <c r="E260" s="68" t="s">
        <v>80</v>
      </c>
      <c r="F260" s="69" t="s">
        <v>603</v>
      </c>
      <c r="G260" s="9" t="str">
        <f>IF(ISNA(VLOOKUP(LEFT(A260,3),'6. EMS-Omnia mapping'!$A$5:$G$142,7,FALSE)),"TBD",VLOOKUP(LEFT(A260,3),'6. EMS-Omnia mapping'!$A$5:$G$142,7,FALSE))</f>
        <v>No - Controls; Yes - Others</v>
      </c>
      <c r="H260" s="35" t="s">
        <v>86</v>
      </c>
      <c r="I260" s="35" t="str">
        <f>IF(ISNA(VLOOKUP(LEFT($A260,3),'6. EMS-Omnia mapping'!$A$5:$A$142,3,FALSE)),"TBD",VLOOKUP(LEFT($A260,3),'6. EMS-Omnia mapping'!$A$5:$E$142,3,FALSE))</f>
        <v>Live Index / Summaries</v>
      </c>
      <c r="J260" s="35" t="str">
        <f>IF(ISNA(VLOOKUP(LEFT($A260,3),'6. EMS-Omnia mapping'!$A$5:$A$142,5,FALSE)),"TBD",VLOOKUP(LEFT($A260,3),'6. EMS-Omnia mapping'!$A$5:$E$142,5,FALSE))</f>
        <v>Specialists [Plan Response] / Internal Control Library / IT Elements Library</v>
      </c>
      <c r="K260" s="108" t="s">
        <v>133</v>
      </c>
      <c r="L260" s="7" t="s">
        <v>82</v>
      </c>
    </row>
    <row r="261" spans="1:12" ht="20.399999999999999">
      <c r="A261" s="68" t="s">
        <v>604</v>
      </c>
      <c r="B261" s="69" t="s">
        <v>605</v>
      </c>
      <c r="C261" s="69" t="s">
        <v>92</v>
      </c>
      <c r="D261" s="69" t="s">
        <v>79</v>
      </c>
      <c r="E261" s="68" t="s">
        <v>80</v>
      </c>
      <c r="F261" s="69" t="s">
        <v>606</v>
      </c>
      <c r="G261" s="9" t="str">
        <f>IF(ISNA(VLOOKUP(LEFT(A261,3),'6. EMS-Omnia mapping'!$A$5:$G$142,7,FALSE)),"TBD",VLOOKUP(LEFT(A261,3),'6. EMS-Omnia mapping'!$A$5:$G$142,7,FALSE))</f>
        <v>No - Controls; Yes - Others</v>
      </c>
      <c r="H261" s="35" t="s">
        <v>86</v>
      </c>
      <c r="I261" s="35" t="str">
        <f>IF(ISNA(VLOOKUP(LEFT($A261,3),'6. EMS-Omnia mapping'!$A$5:$A$142,3,FALSE)),"TBD",VLOOKUP(LEFT($A261,3),'6. EMS-Omnia mapping'!$A$5:$E$142,3,FALSE))</f>
        <v>Live Index / Summaries</v>
      </c>
      <c r="J261" s="35" t="str">
        <f>IF(ISNA(VLOOKUP(LEFT($A261,3),'6. EMS-Omnia mapping'!$A$5:$A$142,5,FALSE)),"TBD",VLOOKUP(LEFT($A261,3),'6. EMS-Omnia mapping'!$A$5:$E$142,5,FALSE))</f>
        <v>Specialists [Plan Response] / Internal Control Library / IT Elements Library</v>
      </c>
      <c r="K261" s="108" t="s">
        <v>133</v>
      </c>
      <c r="L261" s="7" t="s">
        <v>82</v>
      </c>
    </row>
    <row r="262" spans="1:12" ht="20.399999999999999">
      <c r="A262" s="68" t="s">
        <v>607</v>
      </c>
      <c r="B262" s="69" t="s">
        <v>605</v>
      </c>
      <c r="C262" s="69" t="s">
        <v>92</v>
      </c>
      <c r="D262" s="69" t="s">
        <v>79</v>
      </c>
      <c r="E262" s="68" t="s">
        <v>80</v>
      </c>
      <c r="F262" s="69" t="s">
        <v>608</v>
      </c>
      <c r="G262" s="9" t="str">
        <f>IF(ISNA(VLOOKUP(LEFT(A262,3),'6. EMS-Omnia mapping'!$A$5:$G$142,7,FALSE)),"TBD",VLOOKUP(LEFT(A262,3),'6. EMS-Omnia mapping'!$A$5:$G$142,7,FALSE))</f>
        <v>No - Controls; Yes - Others</v>
      </c>
      <c r="H262" s="35" t="s">
        <v>86</v>
      </c>
      <c r="I262" s="35" t="str">
        <f>IF(ISNA(VLOOKUP(LEFT($A262,3),'6. EMS-Omnia mapping'!$A$5:$A$142,3,FALSE)),"TBD",VLOOKUP(LEFT($A262,3),'6. EMS-Omnia mapping'!$A$5:$E$142,3,FALSE))</f>
        <v>Live Index / Summaries</v>
      </c>
      <c r="J262" s="35" t="str">
        <f>IF(ISNA(VLOOKUP(LEFT($A262,3),'6. EMS-Omnia mapping'!$A$5:$A$142,5,FALSE)),"TBD",VLOOKUP(LEFT($A262,3),'6. EMS-Omnia mapping'!$A$5:$E$142,5,FALSE))</f>
        <v>Specialists [Plan Response] / Internal Control Library / IT Elements Library</v>
      </c>
      <c r="K262" s="108" t="s">
        <v>133</v>
      </c>
      <c r="L262" s="7" t="s">
        <v>82</v>
      </c>
    </row>
    <row r="263" spans="1:12" ht="20.399999999999999">
      <c r="A263" s="68" t="s">
        <v>609</v>
      </c>
      <c r="B263" s="69" t="s">
        <v>605</v>
      </c>
      <c r="C263" s="69" t="s">
        <v>78</v>
      </c>
      <c r="D263" s="69" t="s">
        <v>79</v>
      </c>
      <c r="E263" s="68" t="s">
        <v>80</v>
      </c>
      <c r="F263" s="69" t="s">
        <v>610</v>
      </c>
      <c r="G263" s="9" t="str">
        <f>IF(ISNA(VLOOKUP(LEFT(A263,3),'6. EMS-Omnia mapping'!$A$5:$G$142,7,FALSE)),"TBD",VLOOKUP(LEFT(A263,3),'6. EMS-Omnia mapping'!$A$5:$G$142,7,FALSE))</f>
        <v>No - Controls; Yes - Others</v>
      </c>
      <c r="H263" s="35" t="s">
        <v>86</v>
      </c>
      <c r="I263" s="35" t="str">
        <f>IF(ISNA(VLOOKUP(LEFT($A263,3),'6. EMS-Omnia mapping'!$A$5:$A$142,3,FALSE)),"TBD",VLOOKUP(LEFT($A263,3),'6. EMS-Omnia mapping'!$A$5:$E$142,3,FALSE))</f>
        <v>Live Index / Summaries</v>
      </c>
      <c r="J263" s="35" t="str">
        <f>IF(ISNA(VLOOKUP(LEFT($A263,3),'6. EMS-Omnia mapping'!$A$5:$A$142,5,FALSE)),"TBD",VLOOKUP(LEFT($A263,3),'6. EMS-Omnia mapping'!$A$5:$E$142,5,FALSE))</f>
        <v>Specialists [Plan Response] / Internal Control Library / IT Elements Library</v>
      </c>
      <c r="K263" s="108" t="s">
        <v>133</v>
      </c>
      <c r="L263" s="7" t="s">
        <v>82</v>
      </c>
    </row>
    <row r="264" spans="1:12" ht="20.399999999999999">
      <c r="A264" s="68" t="s">
        <v>611</v>
      </c>
      <c r="B264" s="69" t="s">
        <v>612</v>
      </c>
      <c r="C264" s="69" t="s">
        <v>92</v>
      </c>
      <c r="D264" s="69" t="s">
        <v>79</v>
      </c>
      <c r="E264" s="68" t="s">
        <v>80</v>
      </c>
      <c r="F264" s="69" t="s">
        <v>81</v>
      </c>
      <c r="G264" s="9" t="str">
        <f>IF(ISNA(VLOOKUP(LEFT(A264,3),'6. EMS-Omnia mapping'!$A$5:$G$142,7,FALSE)),"TBD",VLOOKUP(LEFT(A264,3),'6. EMS-Omnia mapping'!$A$5:$G$142,7,FALSE))</f>
        <v>No - Controls; Yes - Others</v>
      </c>
      <c r="H264" s="35" t="s">
        <v>86</v>
      </c>
      <c r="I264" s="35" t="str">
        <f>IF(ISNA(VLOOKUP(LEFT($A264,3),'6. EMS-Omnia mapping'!$A$5:$A$142,3,FALSE)),"TBD",VLOOKUP(LEFT($A264,3),'6. EMS-Omnia mapping'!$A$5:$E$142,3,FALSE))</f>
        <v>Live Index / Summaries</v>
      </c>
      <c r="J264" s="35" t="str">
        <f>IF(ISNA(VLOOKUP(LEFT($A264,3),'6. EMS-Omnia mapping'!$A$5:$A$142,5,FALSE)),"TBD",VLOOKUP(LEFT($A264,3),'6. EMS-Omnia mapping'!$A$5:$E$142,5,FALSE))</f>
        <v>Specialists [Plan Response] / Internal Control Library / IT Elements Library</v>
      </c>
      <c r="K264" s="108" t="s">
        <v>133</v>
      </c>
      <c r="L264" s="7" t="s">
        <v>82</v>
      </c>
    </row>
    <row r="265" spans="1:12" ht="20.399999999999999">
      <c r="A265" s="68" t="s">
        <v>613</v>
      </c>
      <c r="B265" s="69" t="s">
        <v>614</v>
      </c>
      <c r="C265" s="69" t="s">
        <v>92</v>
      </c>
      <c r="D265" s="69" t="s">
        <v>79</v>
      </c>
      <c r="E265" s="68" t="s">
        <v>80</v>
      </c>
      <c r="F265" s="69" t="s">
        <v>615</v>
      </c>
      <c r="G265" s="9" t="str">
        <f>IF(ISNA(VLOOKUP(LEFT(A265,3),'6. EMS-Omnia mapping'!$A$5:$G$142,7,FALSE)),"TBD",VLOOKUP(LEFT(A265,3),'6. EMS-Omnia mapping'!$A$5:$G$142,7,FALSE))</f>
        <v>No - Controls; Yes - Others</v>
      </c>
      <c r="H265" s="35" t="s">
        <v>86</v>
      </c>
      <c r="I265" s="35" t="str">
        <f>IF(ISNA(VLOOKUP(LEFT($A265,3),'6. EMS-Omnia mapping'!$A$5:$A$142,3,FALSE)),"TBD",VLOOKUP(LEFT($A265,3),'6. EMS-Omnia mapping'!$A$5:$E$142,3,FALSE))</f>
        <v>Live Index / Summaries</v>
      </c>
      <c r="J265" s="35" t="str">
        <f>IF(ISNA(VLOOKUP(LEFT($A265,3),'6. EMS-Omnia mapping'!$A$5:$A$142,5,FALSE)),"TBD",VLOOKUP(LEFT($A265,3),'6. EMS-Omnia mapping'!$A$5:$E$142,5,FALSE))</f>
        <v>Specialists [Plan Response] / Internal Control Library / IT Elements Library</v>
      </c>
      <c r="K265" s="108" t="s">
        <v>133</v>
      </c>
      <c r="L265" s="7" t="s">
        <v>82</v>
      </c>
    </row>
    <row r="266" spans="1:12" ht="30.6">
      <c r="A266" s="68" t="s">
        <v>616</v>
      </c>
      <c r="B266" s="69" t="s">
        <v>617</v>
      </c>
      <c r="C266" s="69" t="s">
        <v>92</v>
      </c>
      <c r="D266" s="69" t="s">
        <v>79</v>
      </c>
      <c r="E266" s="68" t="s">
        <v>80</v>
      </c>
      <c r="F266" s="69" t="s">
        <v>81</v>
      </c>
      <c r="G266" s="9" t="str">
        <f>IF(ISNA(VLOOKUP(LEFT(A266,3),'6. EMS-Omnia mapping'!$A$5:$G$142,7,FALSE)),"TBD",VLOOKUP(LEFT(A266,3),'6. EMS-Omnia mapping'!$A$5:$G$142,7,FALSE))</f>
        <v>No - Controls; Yes - Others</v>
      </c>
      <c r="H266" s="35" t="s">
        <v>86</v>
      </c>
      <c r="I266" s="35" t="str">
        <f>IF(ISNA(VLOOKUP(LEFT($A266,3),'6. EMS-Omnia mapping'!$A$5:$A$142,3,FALSE)),"TBD",VLOOKUP(LEFT($A266,3),'6. EMS-Omnia mapping'!$A$5:$E$142,3,FALSE))</f>
        <v>Live Index / Summaries</v>
      </c>
      <c r="J266" s="35" t="str">
        <f>IF(ISNA(VLOOKUP(LEFT($A266,3),'6. EMS-Omnia mapping'!$A$5:$A$142,5,FALSE)),"TBD",VLOOKUP(LEFT($A266,3),'6. EMS-Omnia mapping'!$A$5:$E$142,5,FALSE))</f>
        <v>Specialists [Plan Response] / Internal Control Library / IT Elements Library</v>
      </c>
      <c r="K266" s="108" t="s">
        <v>133</v>
      </c>
      <c r="L266" s="7" t="s">
        <v>82</v>
      </c>
    </row>
    <row r="267" spans="1:12" ht="30.6">
      <c r="A267" s="68" t="s">
        <v>618</v>
      </c>
      <c r="B267" s="69" t="s">
        <v>617</v>
      </c>
      <c r="C267" s="69" t="s">
        <v>78</v>
      </c>
      <c r="D267" s="69" t="s">
        <v>79</v>
      </c>
      <c r="E267" s="68" t="s">
        <v>80</v>
      </c>
      <c r="F267" s="69" t="s">
        <v>81</v>
      </c>
      <c r="G267" s="9" t="str">
        <f>IF(ISNA(VLOOKUP(LEFT(A267,3),'6. EMS-Omnia mapping'!$A$5:$G$142,7,FALSE)),"TBD",VLOOKUP(LEFT(A267,3),'6. EMS-Omnia mapping'!$A$5:$G$142,7,FALSE))</f>
        <v>No - Controls; Yes - Others</v>
      </c>
      <c r="H267" s="35" t="s">
        <v>86</v>
      </c>
      <c r="I267" s="35" t="str">
        <f>IF(ISNA(VLOOKUP(LEFT($A267,3),'6. EMS-Omnia mapping'!$A$5:$A$142,3,FALSE)),"TBD",VLOOKUP(LEFT($A267,3),'6. EMS-Omnia mapping'!$A$5:$E$142,3,FALSE))</f>
        <v>Live Index / Summaries</v>
      </c>
      <c r="J267" s="35" t="str">
        <f>IF(ISNA(VLOOKUP(LEFT($A267,3),'6. EMS-Omnia mapping'!$A$5:$A$142,5,FALSE)),"TBD",VLOOKUP(LEFT($A267,3),'6. EMS-Omnia mapping'!$A$5:$E$142,5,FALSE))</f>
        <v>Specialists [Plan Response] / Internal Control Library / IT Elements Library</v>
      </c>
      <c r="K267" s="108" t="s">
        <v>133</v>
      </c>
      <c r="L267" s="7" t="s">
        <v>82</v>
      </c>
    </row>
    <row r="268" spans="1:12" ht="20.399999999999999">
      <c r="A268" s="68" t="s">
        <v>619</v>
      </c>
      <c r="B268" s="69" t="s">
        <v>620</v>
      </c>
      <c r="C268" s="69" t="s">
        <v>92</v>
      </c>
      <c r="D268" s="69" t="s">
        <v>79</v>
      </c>
      <c r="E268" s="68" t="s">
        <v>80</v>
      </c>
      <c r="F268" s="69" t="s">
        <v>81</v>
      </c>
      <c r="G268" s="9" t="str">
        <f>IF(ISNA(VLOOKUP(LEFT(A268,3),'6. EMS-Omnia mapping'!$A$5:$G$142,7,FALSE)),"TBD",VLOOKUP(LEFT(A268,3),'6. EMS-Omnia mapping'!$A$5:$G$142,7,FALSE))</f>
        <v>No - Controls; Yes - Others</v>
      </c>
      <c r="H268" s="35" t="s">
        <v>86</v>
      </c>
      <c r="I268" s="35" t="str">
        <f>IF(ISNA(VLOOKUP(LEFT($A268,3),'6. EMS-Omnia mapping'!$A$5:$A$142,3,FALSE)),"TBD",VLOOKUP(LEFT($A268,3),'6. EMS-Omnia mapping'!$A$5:$E$142,3,FALSE))</f>
        <v>Live Index / Summaries</v>
      </c>
      <c r="J268" s="35" t="str">
        <f>IF(ISNA(VLOOKUP(LEFT($A268,3),'6. EMS-Omnia mapping'!$A$5:$A$142,5,FALSE)),"TBD",VLOOKUP(LEFT($A268,3),'6. EMS-Omnia mapping'!$A$5:$E$142,5,FALSE))</f>
        <v>Specialists [Plan Response] / Internal Control Library / IT Elements Library</v>
      </c>
      <c r="K268" s="108" t="s">
        <v>133</v>
      </c>
      <c r="L268" s="7" t="s">
        <v>82</v>
      </c>
    </row>
    <row r="269" spans="1:12" ht="30.6">
      <c r="A269" s="68" t="s">
        <v>621</v>
      </c>
      <c r="B269" s="69" t="s">
        <v>622</v>
      </c>
      <c r="C269" s="69" t="s">
        <v>92</v>
      </c>
      <c r="D269" s="69" t="s">
        <v>79</v>
      </c>
      <c r="E269" s="68" t="s">
        <v>80</v>
      </c>
      <c r="F269" s="69" t="s">
        <v>623</v>
      </c>
      <c r="G269" s="9" t="str">
        <f>IF(ISNA(VLOOKUP(LEFT(A269,3),'6. EMS-Omnia mapping'!$A$5:$G$142,7,FALSE)),"TBD",VLOOKUP(LEFT(A269,3),'6. EMS-Omnia mapping'!$A$5:$G$142,7,FALSE))</f>
        <v>No - Controls; Yes - Others</v>
      </c>
      <c r="H269" s="35" t="s">
        <v>86</v>
      </c>
      <c r="I269" s="35" t="str">
        <f>IF(ISNA(VLOOKUP(LEFT($A269,3),'6. EMS-Omnia mapping'!$A$5:$A$142,3,FALSE)),"TBD",VLOOKUP(LEFT($A269,3),'6. EMS-Omnia mapping'!$A$5:$E$142,3,FALSE))</f>
        <v>Live Index / Summaries</v>
      </c>
      <c r="J269" s="35" t="str">
        <f>IF(ISNA(VLOOKUP(LEFT($A269,3),'6. EMS-Omnia mapping'!$A$5:$A$142,5,FALSE)),"TBD",VLOOKUP(LEFT($A269,3),'6. EMS-Omnia mapping'!$A$5:$E$142,5,FALSE))</f>
        <v>Specialists [Plan Response] / Internal Control Library / IT Elements Library</v>
      </c>
      <c r="K269" s="108" t="s">
        <v>133</v>
      </c>
      <c r="L269" s="7" t="s">
        <v>82</v>
      </c>
    </row>
    <row r="270" spans="1:12" ht="20.399999999999999">
      <c r="A270" s="68" t="s">
        <v>624</v>
      </c>
      <c r="B270" s="69" t="s">
        <v>625</v>
      </c>
      <c r="C270" s="69" t="s">
        <v>92</v>
      </c>
      <c r="D270" s="69" t="s">
        <v>79</v>
      </c>
      <c r="E270" s="68" t="s">
        <v>80</v>
      </c>
      <c r="F270" s="69" t="s">
        <v>626</v>
      </c>
      <c r="G270" s="9" t="str">
        <f>IF(ISNA(VLOOKUP(LEFT(A270,3),'6. EMS-Omnia mapping'!$A$5:$G$142,7,FALSE)),"TBD",VLOOKUP(LEFT(A270,3),'6. EMS-Omnia mapping'!$A$5:$G$142,7,FALSE))</f>
        <v>No - Controls; Yes - Others</v>
      </c>
      <c r="H270" s="35" t="s">
        <v>86</v>
      </c>
      <c r="I270" s="35" t="str">
        <f>IF(ISNA(VLOOKUP(LEFT($A270,3),'6. EMS-Omnia mapping'!$A$5:$A$142,3,FALSE)),"TBD",VLOOKUP(LEFT($A270,3),'6. EMS-Omnia mapping'!$A$5:$E$142,3,FALSE))</f>
        <v>Live Index / Summaries</v>
      </c>
      <c r="J270" s="35" t="str">
        <f>IF(ISNA(VLOOKUP(LEFT($A270,3),'6. EMS-Omnia mapping'!$A$5:$A$142,5,FALSE)),"TBD",VLOOKUP(LEFT($A270,3),'6. EMS-Omnia mapping'!$A$5:$E$142,5,FALSE))</f>
        <v>Specialists [Plan Response] / Internal Control Library / IT Elements Library</v>
      </c>
      <c r="K270" s="108" t="s">
        <v>133</v>
      </c>
      <c r="L270" s="7" t="s">
        <v>82</v>
      </c>
    </row>
    <row r="271" spans="1:12" ht="20.399999999999999">
      <c r="A271" s="68" t="s">
        <v>627</v>
      </c>
      <c r="B271" s="69" t="s">
        <v>625</v>
      </c>
      <c r="C271" s="69" t="s">
        <v>92</v>
      </c>
      <c r="D271" s="69" t="s">
        <v>79</v>
      </c>
      <c r="E271" s="68" t="s">
        <v>80</v>
      </c>
      <c r="F271" s="69" t="s">
        <v>81</v>
      </c>
      <c r="G271" s="9" t="str">
        <f>IF(ISNA(VLOOKUP(LEFT(A271,3),'6. EMS-Omnia mapping'!$A$5:$G$142,7,FALSE)),"TBD",VLOOKUP(LEFT(A271,3),'6. EMS-Omnia mapping'!$A$5:$G$142,7,FALSE))</f>
        <v>No - Controls; Yes - Others</v>
      </c>
      <c r="H271" s="35" t="s">
        <v>86</v>
      </c>
      <c r="I271" s="35" t="str">
        <f>IF(ISNA(VLOOKUP(LEFT($A271,3),'6. EMS-Omnia mapping'!$A$5:$A$142,3,FALSE)),"TBD",VLOOKUP(LEFT($A271,3),'6. EMS-Omnia mapping'!$A$5:$E$142,3,FALSE))</f>
        <v>Live Index / Summaries</v>
      </c>
      <c r="J271" s="35" t="str">
        <f>IF(ISNA(VLOOKUP(LEFT($A271,3),'6. EMS-Omnia mapping'!$A$5:$A$142,5,FALSE)),"TBD",VLOOKUP(LEFT($A271,3),'6. EMS-Omnia mapping'!$A$5:$E$142,5,FALSE))</f>
        <v>Specialists [Plan Response] / Internal Control Library / IT Elements Library</v>
      </c>
      <c r="K271" s="108" t="s">
        <v>133</v>
      </c>
      <c r="L271" s="7" t="s">
        <v>82</v>
      </c>
    </row>
    <row r="272" spans="1:12" ht="20.399999999999999">
      <c r="A272" s="68" t="s">
        <v>628</v>
      </c>
      <c r="B272" s="69" t="s">
        <v>625</v>
      </c>
      <c r="C272" s="69" t="s">
        <v>92</v>
      </c>
      <c r="D272" s="69" t="s">
        <v>79</v>
      </c>
      <c r="E272" s="68" t="s">
        <v>80</v>
      </c>
      <c r="F272" s="69" t="s">
        <v>81</v>
      </c>
      <c r="G272" s="9" t="str">
        <f>IF(ISNA(VLOOKUP(LEFT(A272,3),'6. EMS-Omnia mapping'!$A$5:$G$142,7,FALSE)),"TBD",VLOOKUP(LEFT(A272,3),'6. EMS-Omnia mapping'!$A$5:$G$142,7,FALSE))</f>
        <v>No - Controls; Yes - Others</v>
      </c>
      <c r="H272" s="35" t="s">
        <v>86</v>
      </c>
      <c r="I272" s="35" t="str">
        <f>IF(ISNA(VLOOKUP(LEFT($A272,3),'6. EMS-Omnia mapping'!$A$5:$A$142,3,FALSE)),"TBD",VLOOKUP(LEFT($A272,3),'6. EMS-Omnia mapping'!$A$5:$E$142,3,FALSE))</f>
        <v>Live Index / Summaries</v>
      </c>
      <c r="J272" s="35" t="str">
        <f>IF(ISNA(VLOOKUP(LEFT($A272,3),'6. EMS-Omnia mapping'!$A$5:$A$142,5,FALSE)),"TBD",VLOOKUP(LEFT($A272,3),'6. EMS-Omnia mapping'!$A$5:$E$142,5,FALSE))</f>
        <v>Specialists [Plan Response] / Internal Control Library / IT Elements Library</v>
      </c>
      <c r="K272" s="108" t="s">
        <v>133</v>
      </c>
      <c r="L272" s="7" t="s">
        <v>82</v>
      </c>
    </row>
    <row r="273" spans="1:12" ht="20.399999999999999">
      <c r="A273" s="68" t="s">
        <v>629</v>
      </c>
      <c r="B273" s="69" t="s">
        <v>625</v>
      </c>
      <c r="C273" s="69" t="s">
        <v>92</v>
      </c>
      <c r="D273" s="69" t="s">
        <v>79</v>
      </c>
      <c r="E273" s="68" t="s">
        <v>80</v>
      </c>
      <c r="F273" s="69" t="s">
        <v>630</v>
      </c>
      <c r="G273" s="9" t="str">
        <f>IF(ISNA(VLOOKUP(LEFT(A273,3),'6. EMS-Omnia mapping'!$A$5:$G$142,7,FALSE)),"TBD",VLOOKUP(LEFT(A273,3),'6. EMS-Omnia mapping'!$A$5:$G$142,7,FALSE))</f>
        <v>No - Controls; Yes - Others</v>
      </c>
      <c r="H273" s="35" t="s">
        <v>86</v>
      </c>
      <c r="I273" s="35" t="str">
        <f>IF(ISNA(VLOOKUP(LEFT($A273,3),'6. EMS-Omnia mapping'!$A$5:$A$142,3,FALSE)),"TBD",VLOOKUP(LEFT($A273,3),'6. EMS-Omnia mapping'!$A$5:$E$142,3,FALSE))</f>
        <v>Live Index / Summaries</v>
      </c>
      <c r="J273" s="35" t="str">
        <f>IF(ISNA(VLOOKUP(LEFT($A273,3),'6. EMS-Omnia mapping'!$A$5:$A$142,5,FALSE)),"TBD",VLOOKUP(LEFT($A273,3),'6. EMS-Omnia mapping'!$A$5:$E$142,5,FALSE))</f>
        <v>Specialists [Plan Response] / Internal Control Library / IT Elements Library</v>
      </c>
      <c r="K273" s="108" t="s">
        <v>133</v>
      </c>
      <c r="L273" s="7" t="s">
        <v>82</v>
      </c>
    </row>
    <row r="274" spans="1:12" ht="20.399999999999999">
      <c r="A274" s="68" t="s">
        <v>631</v>
      </c>
      <c r="B274" s="69" t="s">
        <v>625</v>
      </c>
      <c r="C274" s="69" t="s">
        <v>92</v>
      </c>
      <c r="D274" s="69" t="s">
        <v>79</v>
      </c>
      <c r="E274" s="68" t="s">
        <v>80</v>
      </c>
      <c r="F274" s="69" t="s">
        <v>632</v>
      </c>
      <c r="G274" s="9" t="str">
        <f>IF(ISNA(VLOOKUP(LEFT(A274,3),'6. EMS-Omnia mapping'!$A$5:$G$142,7,FALSE)),"TBD",VLOOKUP(LEFT(A274,3),'6. EMS-Omnia mapping'!$A$5:$G$142,7,FALSE))</f>
        <v>No - Controls; Yes - Others</v>
      </c>
      <c r="H274" s="35" t="s">
        <v>86</v>
      </c>
      <c r="I274" s="35" t="str">
        <f>IF(ISNA(VLOOKUP(LEFT($A274,3),'6. EMS-Omnia mapping'!$A$5:$A$142,3,FALSE)),"TBD",VLOOKUP(LEFT($A274,3),'6. EMS-Omnia mapping'!$A$5:$E$142,3,FALSE))</f>
        <v>Live Index / Summaries</v>
      </c>
      <c r="J274" s="35" t="str">
        <f>IF(ISNA(VLOOKUP(LEFT($A274,3),'6. EMS-Omnia mapping'!$A$5:$A$142,5,FALSE)),"TBD",VLOOKUP(LEFT($A274,3),'6. EMS-Omnia mapping'!$A$5:$E$142,5,FALSE))</f>
        <v>Specialists [Plan Response] / Internal Control Library / IT Elements Library</v>
      </c>
      <c r="K274" s="108" t="s">
        <v>133</v>
      </c>
      <c r="L274" s="7" t="s">
        <v>82</v>
      </c>
    </row>
    <row r="275" spans="1:12" ht="30.6">
      <c r="A275" s="68" t="s">
        <v>633</v>
      </c>
      <c r="B275" s="69" t="s">
        <v>634</v>
      </c>
      <c r="C275" s="69" t="s">
        <v>92</v>
      </c>
      <c r="D275" s="69" t="s">
        <v>79</v>
      </c>
      <c r="E275" s="68" t="s">
        <v>80</v>
      </c>
      <c r="F275" s="69" t="s">
        <v>81</v>
      </c>
      <c r="G275" s="9" t="str">
        <f>IF(ISNA(VLOOKUP(LEFT(A275,3),'6. EMS-Omnia mapping'!$A$5:$G$142,7,FALSE)),"TBD",VLOOKUP(LEFT(A275,3),'6. EMS-Omnia mapping'!$A$5:$G$142,7,FALSE))</f>
        <v>No - Controls; Yes - Others</v>
      </c>
      <c r="H275" s="35" t="s">
        <v>86</v>
      </c>
      <c r="I275" s="35" t="str">
        <f>IF(ISNA(VLOOKUP(LEFT($A275,3),'6. EMS-Omnia mapping'!$A$5:$A$142,3,FALSE)),"TBD",VLOOKUP(LEFT($A275,3),'6. EMS-Omnia mapping'!$A$5:$E$142,3,FALSE))</f>
        <v>Live Index / Summaries</v>
      </c>
      <c r="J275" s="35" t="str">
        <f>IF(ISNA(VLOOKUP(LEFT($A275,3),'6. EMS-Omnia mapping'!$A$5:$A$142,5,FALSE)),"TBD",VLOOKUP(LEFT($A275,3),'6. EMS-Omnia mapping'!$A$5:$E$142,5,FALSE))</f>
        <v>Specialists [Plan Response] / Internal Control Library / IT Elements Library</v>
      </c>
      <c r="K275" s="108" t="s">
        <v>133</v>
      </c>
      <c r="L275" s="7" t="s">
        <v>82</v>
      </c>
    </row>
    <row r="276" spans="1:12" ht="30.6">
      <c r="A276" s="68" t="s">
        <v>635</v>
      </c>
      <c r="B276" s="69" t="s">
        <v>634</v>
      </c>
      <c r="C276" s="69" t="s">
        <v>78</v>
      </c>
      <c r="D276" s="69" t="s">
        <v>79</v>
      </c>
      <c r="E276" s="68" t="s">
        <v>80</v>
      </c>
      <c r="F276" s="69" t="s">
        <v>81</v>
      </c>
      <c r="G276" s="9" t="str">
        <f>IF(ISNA(VLOOKUP(LEFT(A276,3),'6. EMS-Omnia mapping'!$A$5:$G$142,7,FALSE)),"TBD",VLOOKUP(LEFT(A276,3),'6. EMS-Omnia mapping'!$A$5:$G$142,7,FALSE))</f>
        <v>No - Controls; Yes - Others</v>
      </c>
      <c r="H276" s="35" t="s">
        <v>86</v>
      </c>
      <c r="I276" s="35" t="str">
        <f>IF(ISNA(VLOOKUP(LEFT($A276,3),'6. EMS-Omnia mapping'!$A$5:$A$142,3,FALSE)),"TBD",VLOOKUP(LEFT($A276,3),'6. EMS-Omnia mapping'!$A$5:$E$142,3,FALSE))</f>
        <v>Live Index / Summaries</v>
      </c>
      <c r="J276" s="35" t="str">
        <f>IF(ISNA(VLOOKUP(LEFT($A276,3),'6. EMS-Omnia mapping'!$A$5:$A$142,5,FALSE)),"TBD",VLOOKUP(LEFT($A276,3),'6. EMS-Omnia mapping'!$A$5:$E$142,5,FALSE))</f>
        <v>Specialists [Plan Response] / Internal Control Library / IT Elements Library</v>
      </c>
      <c r="K276" s="108" t="s">
        <v>133</v>
      </c>
      <c r="L276" s="7" t="s">
        <v>82</v>
      </c>
    </row>
    <row r="277" spans="1:12" ht="30.6">
      <c r="A277" s="68" t="s">
        <v>636</v>
      </c>
      <c r="B277" s="69" t="s">
        <v>634</v>
      </c>
      <c r="C277" s="69" t="s">
        <v>78</v>
      </c>
      <c r="D277" s="69" t="s">
        <v>79</v>
      </c>
      <c r="E277" s="68" t="s">
        <v>80</v>
      </c>
      <c r="F277" s="69" t="s">
        <v>81</v>
      </c>
      <c r="G277" s="9" t="str">
        <f>IF(ISNA(VLOOKUP(LEFT(A277,3),'6. EMS-Omnia mapping'!$A$5:$G$142,7,FALSE)),"TBD",VLOOKUP(LEFT(A277,3),'6. EMS-Omnia mapping'!$A$5:$G$142,7,FALSE))</f>
        <v>No - Controls; Yes - Others</v>
      </c>
      <c r="H277" s="35" t="s">
        <v>86</v>
      </c>
      <c r="I277" s="35" t="str">
        <f>IF(ISNA(VLOOKUP(LEFT($A277,3),'6. EMS-Omnia mapping'!$A$5:$A$142,3,FALSE)),"TBD",VLOOKUP(LEFT($A277,3),'6. EMS-Omnia mapping'!$A$5:$E$142,3,FALSE))</f>
        <v>Live Index / Summaries</v>
      </c>
      <c r="J277" s="35" t="str">
        <f>IF(ISNA(VLOOKUP(LEFT($A277,3),'6. EMS-Omnia mapping'!$A$5:$A$142,5,FALSE)),"TBD",VLOOKUP(LEFT($A277,3),'6. EMS-Omnia mapping'!$A$5:$E$142,5,FALSE))</f>
        <v>Specialists [Plan Response] / Internal Control Library / IT Elements Library</v>
      </c>
      <c r="K277" s="108" t="s">
        <v>133</v>
      </c>
      <c r="L277" s="7" t="s">
        <v>82</v>
      </c>
    </row>
    <row r="278" spans="1:12" ht="30.6">
      <c r="A278" s="68" t="s">
        <v>637</v>
      </c>
      <c r="B278" s="69" t="s">
        <v>638</v>
      </c>
      <c r="C278" s="69" t="s">
        <v>92</v>
      </c>
      <c r="D278" s="69" t="s">
        <v>79</v>
      </c>
      <c r="E278" s="68" t="s">
        <v>80</v>
      </c>
      <c r="F278" s="69" t="s">
        <v>639</v>
      </c>
      <c r="G278" s="9" t="str">
        <f>IF(ISNA(VLOOKUP(LEFT(A278,3),'6. EMS-Omnia mapping'!$A$5:$G$142,7,FALSE)),"TBD",VLOOKUP(LEFT(A278,3),'6. EMS-Omnia mapping'!$A$5:$G$142,7,FALSE))</f>
        <v>No - Controls; Yes - Others</v>
      </c>
      <c r="H278" s="35" t="s">
        <v>86</v>
      </c>
      <c r="I278" s="35" t="str">
        <f>IF(ISNA(VLOOKUP(LEFT($A278,3),'6. EMS-Omnia mapping'!$A$5:$A$142,3,FALSE)),"TBD",VLOOKUP(LEFT($A278,3),'6. EMS-Omnia mapping'!$A$5:$E$142,3,FALSE))</f>
        <v>Live Index / Summaries</v>
      </c>
      <c r="J278" s="35" t="str">
        <f>IF(ISNA(VLOOKUP(LEFT($A278,3),'6. EMS-Omnia mapping'!$A$5:$A$142,5,FALSE)),"TBD",VLOOKUP(LEFT($A278,3),'6. EMS-Omnia mapping'!$A$5:$E$142,5,FALSE))</f>
        <v>Specialists [Plan Response] / Internal Control Library / IT Elements Library</v>
      </c>
      <c r="K278" s="108" t="s">
        <v>133</v>
      </c>
      <c r="L278" s="7" t="s">
        <v>82</v>
      </c>
    </row>
    <row r="279" spans="1:12" ht="30.6">
      <c r="A279" s="68" t="s">
        <v>640</v>
      </c>
      <c r="B279" s="69" t="s">
        <v>641</v>
      </c>
      <c r="C279" s="69" t="s">
        <v>92</v>
      </c>
      <c r="D279" s="69" t="s">
        <v>79</v>
      </c>
      <c r="E279" s="68" t="s">
        <v>80</v>
      </c>
      <c r="F279" s="69" t="s">
        <v>642</v>
      </c>
      <c r="G279" s="9" t="str">
        <f>IF(ISNA(VLOOKUP(LEFT(A279,3),'6. EMS-Omnia mapping'!$A$5:$G$142,7,FALSE)),"TBD",VLOOKUP(LEFT(A279,3),'6. EMS-Omnia mapping'!$A$5:$G$142,7,FALSE))</f>
        <v>No - Controls; Yes - Others</v>
      </c>
      <c r="H279" s="35" t="s">
        <v>86</v>
      </c>
      <c r="I279" s="35" t="str">
        <f>IF(ISNA(VLOOKUP(LEFT($A279,3),'6. EMS-Omnia mapping'!$A$5:$A$142,3,FALSE)),"TBD",VLOOKUP(LEFT($A279,3),'6. EMS-Omnia mapping'!$A$5:$E$142,3,FALSE))</f>
        <v>Live Index / Summaries</v>
      </c>
      <c r="J279" s="35" t="str">
        <f>IF(ISNA(VLOOKUP(LEFT($A279,3),'6. EMS-Omnia mapping'!$A$5:$A$142,5,FALSE)),"TBD",VLOOKUP(LEFT($A279,3),'6. EMS-Omnia mapping'!$A$5:$E$142,5,FALSE))</f>
        <v>Specialists [Plan Response] / Internal Control Library / IT Elements Library</v>
      </c>
      <c r="K279" s="108" t="s">
        <v>133</v>
      </c>
      <c r="L279" s="7" t="s">
        <v>82</v>
      </c>
    </row>
    <row r="280" spans="1:12" ht="30.6">
      <c r="A280" s="68" t="s">
        <v>643</v>
      </c>
      <c r="B280" s="69" t="s">
        <v>641</v>
      </c>
      <c r="C280" s="69" t="s">
        <v>92</v>
      </c>
      <c r="D280" s="69" t="s">
        <v>79</v>
      </c>
      <c r="E280" s="68" t="s">
        <v>80</v>
      </c>
      <c r="F280" s="69" t="s">
        <v>644</v>
      </c>
      <c r="G280" s="9" t="str">
        <f>IF(ISNA(VLOOKUP(LEFT(A280,3),'6. EMS-Omnia mapping'!$A$5:$G$142,7,FALSE)),"TBD",VLOOKUP(LEFT(A280,3),'6. EMS-Omnia mapping'!$A$5:$G$142,7,FALSE))</f>
        <v>No - Controls; Yes - Others</v>
      </c>
      <c r="H280" s="35" t="s">
        <v>86</v>
      </c>
      <c r="I280" s="35" t="str">
        <f>IF(ISNA(VLOOKUP(LEFT($A280,3),'6. EMS-Omnia mapping'!$A$5:$A$142,3,FALSE)),"TBD",VLOOKUP(LEFT($A280,3),'6. EMS-Omnia mapping'!$A$5:$E$142,3,FALSE))</f>
        <v>Live Index / Summaries</v>
      </c>
      <c r="J280" s="35" t="str">
        <f>IF(ISNA(VLOOKUP(LEFT($A280,3),'6. EMS-Omnia mapping'!$A$5:$A$142,5,FALSE)),"TBD",VLOOKUP(LEFT($A280,3),'6. EMS-Omnia mapping'!$A$5:$E$142,5,FALSE))</f>
        <v>Specialists [Plan Response] / Internal Control Library / IT Elements Library</v>
      </c>
      <c r="K280" s="108" t="s">
        <v>133</v>
      </c>
      <c r="L280" s="7" t="s">
        <v>82</v>
      </c>
    </row>
    <row r="281" spans="1:12" ht="30.6">
      <c r="A281" s="68" t="s">
        <v>645</v>
      </c>
      <c r="B281" s="69" t="s">
        <v>646</v>
      </c>
      <c r="C281" s="69" t="s">
        <v>92</v>
      </c>
      <c r="D281" s="69" t="s">
        <v>79</v>
      </c>
      <c r="E281" s="68" t="s">
        <v>80</v>
      </c>
      <c r="F281" s="69" t="s">
        <v>81</v>
      </c>
      <c r="G281" s="9" t="str">
        <f>IF(ISNA(VLOOKUP(LEFT(A281,3),'6. EMS-Omnia mapping'!$A$5:$G$142,7,FALSE)),"TBD",VLOOKUP(LEFT(A281,3),'6. EMS-Omnia mapping'!$A$5:$G$142,7,FALSE))</f>
        <v>No - Controls; Yes - Others</v>
      </c>
      <c r="H281" s="35" t="s">
        <v>86</v>
      </c>
      <c r="I281" s="35" t="str">
        <f>IF(ISNA(VLOOKUP(LEFT($A281,3),'6. EMS-Omnia mapping'!$A$5:$A$142,3,FALSE)),"TBD",VLOOKUP(LEFT($A281,3),'6. EMS-Omnia mapping'!$A$5:$E$142,3,FALSE))</f>
        <v>Live Index / Summaries</v>
      </c>
      <c r="J281" s="35" t="str">
        <f>IF(ISNA(VLOOKUP(LEFT($A281,3),'6. EMS-Omnia mapping'!$A$5:$A$142,5,FALSE)),"TBD",VLOOKUP(LEFT($A281,3),'6. EMS-Omnia mapping'!$A$5:$E$142,5,FALSE))</f>
        <v>Specialists [Plan Response] / Internal Control Library / IT Elements Library</v>
      </c>
      <c r="K281" s="108" t="s">
        <v>133</v>
      </c>
      <c r="L281" s="7" t="s">
        <v>82</v>
      </c>
    </row>
    <row r="282" spans="1:12" ht="30.6">
      <c r="A282" s="68" t="s">
        <v>647</v>
      </c>
      <c r="B282" s="69" t="s">
        <v>646</v>
      </c>
      <c r="C282" s="69" t="s">
        <v>78</v>
      </c>
      <c r="D282" s="69" t="s">
        <v>79</v>
      </c>
      <c r="E282" s="68" t="s">
        <v>80</v>
      </c>
      <c r="F282" s="69" t="s">
        <v>81</v>
      </c>
      <c r="G282" s="9" t="str">
        <f>IF(ISNA(VLOOKUP(LEFT(A282,3),'6. EMS-Omnia mapping'!$A$5:$G$142,7,FALSE)),"TBD",VLOOKUP(LEFT(A282,3),'6. EMS-Omnia mapping'!$A$5:$G$142,7,FALSE))</f>
        <v>No - Controls; Yes - Others</v>
      </c>
      <c r="H282" s="35" t="s">
        <v>86</v>
      </c>
      <c r="I282" s="35" t="str">
        <f>IF(ISNA(VLOOKUP(LEFT($A282,3),'6. EMS-Omnia mapping'!$A$5:$A$142,3,FALSE)),"TBD",VLOOKUP(LEFT($A282,3),'6. EMS-Omnia mapping'!$A$5:$E$142,3,FALSE))</f>
        <v>Live Index / Summaries</v>
      </c>
      <c r="J282" s="35" t="str">
        <f>IF(ISNA(VLOOKUP(LEFT($A282,3),'6. EMS-Omnia mapping'!$A$5:$A$142,5,FALSE)),"TBD",VLOOKUP(LEFT($A282,3),'6. EMS-Omnia mapping'!$A$5:$E$142,5,FALSE))</f>
        <v>Specialists [Plan Response] / Internal Control Library / IT Elements Library</v>
      </c>
      <c r="K282" s="108" t="s">
        <v>133</v>
      </c>
      <c r="L282" s="7" t="s">
        <v>82</v>
      </c>
    </row>
    <row r="283" spans="1:12" ht="30.6">
      <c r="A283" s="68" t="s">
        <v>648</v>
      </c>
      <c r="B283" s="69" t="s">
        <v>649</v>
      </c>
      <c r="C283" s="69" t="s">
        <v>92</v>
      </c>
      <c r="D283" s="69" t="s">
        <v>79</v>
      </c>
      <c r="E283" s="68" t="s">
        <v>80</v>
      </c>
      <c r="F283" s="69" t="s">
        <v>81</v>
      </c>
      <c r="G283" s="9" t="str">
        <f>IF(ISNA(VLOOKUP(LEFT(A283,3),'6. EMS-Omnia mapping'!$A$5:$G$142,7,FALSE)),"TBD",VLOOKUP(LEFT(A283,3),'6. EMS-Omnia mapping'!$A$5:$G$142,7,FALSE))</f>
        <v>No - Controls; Yes - Others</v>
      </c>
      <c r="H283" s="35" t="s">
        <v>86</v>
      </c>
      <c r="I283" s="35" t="str">
        <f>IF(ISNA(VLOOKUP(LEFT($A283,3),'6. EMS-Omnia mapping'!$A$5:$A$142,3,FALSE)),"TBD",VLOOKUP(LEFT($A283,3),'6. EMS-Omnia mapping'!$A$5:$E$142,3,FALSE))</f>
        <v>Live Index / Summaries</v>
      </c>
      <c r="J283" s="35" t="str">
        <f>IF(ISNA(VLOOKUP(LEFT($A283,3),'6. EMS-Omnia mapping'!$A$5:$A$142,5,FALSE)),"TBD",VLOOKUP(LEFT($A283,3),'6. EMS-Omnia mapping'!$A$5:$E$142,5,FALSE))</f>
        <v>Specialists [Plan Response] / Internal Control Library / IT Elements Library</v>
      </c>
      <c r="K283" s="108" t="s">
        <v>133</v>
      </c>
      <c r="L283" s="7" t="s">
        <v>82</v>
      </c>
    </row>
    <row r="284" spans="1:12" ht="20.399999999999999">
      <c r="A284" s="68" t="s">
        <v>650</v>
      </c>
      <c r="B284" s="69" t="s">
        <v>651</v>
      </c>
      <c r="C284" s="69" t="s">
        <v>92</v>
      </c>
      <c r="D284" s="69" t="s">
        <v>79</v>
      </c>
      <c r="E284" s="68" t="s">
        <v>80</v>
      </c>
      <c r="F284" s="69" t="s">
        <v>652</v>
      </c>
      <c r="G284" s="9" t="str">
        <f>IF(ISNA(VLOOKUP(LEFT(A284,3),'6. EMS-Omnia mapping'!$A$5:$G$142,7,FALSE)),"TBD",VLOOKUP(LEFT(A284,3),'6. EMS-Omnia mapping'!$A$5:$G$142,7,FALSE))</f>
        <v>No - Controls; Yes - Others</v>
      </c>
      <c r="H284" s="35" t="s">
        <v>86</v>
      </c>
      <c r="I284" s="35" t="str">
        <f>IF(ISNA(VLOOKUP(LEFT($A284,3),'6. EMS-Omnia mapping'!$A$5:$A$142,3,FALSE)),"TBD",VLOOKUP(LEFT($A284,3),'6. EMS-Omnia mapping'!$A$5:$E$142,3,FALSE))</f>
        <v>Live Index / Summaries</v>
      </c>
      <c r="J284" s="35" t="str">
        <f>IF(ISNA(VLOOKUP(LEFT($A284,3),'6. EMS-Omnia mapping'!$A$5:$A$142,5,FALSE)),"TBD",VLOOKUP(LEFT($A284,3),'6. EMS-Omnia mapping'!$A$5:$E$142,5,FALSE))</f>
        <v>Specialists [Plan Response] / Internal Control Library / IT Elements Library</v>
      </c>
      <c r="K284" s="108" t="s">
        <v>133</v>
      </c>
      <c r="L284" s="7" t="s">
        <v>82</v>
      </c>
    </row>
    <row r="285" spans="1:12" ht="20.399999999999999">
      <c r="A285" s="68" t="s">
        <v>653</v>
      </c>
      <c r="B285" s="69" t="s">
        <v>654</v>
      </c>
      <c r="C285" s="69" t="s">
        <v>92</v>
      </c>
      <c r="D285" s="69" t="s">
        <v>79</v>
      </c>
      <c r="E285" s="68" t="s">
        <v>80</v>
      </c>
      <c r="F285" s="69" t="s">
        <v>81</v>
      </c>
      <c r="G285" s="9" t="str">
        <f>IF(ISNA(VLOOKUP(LEFT(A285,3),'6. EMS-Omnia mapping'!$A$5:$G$142,7,FALSE)),"TBD",VLOOKUP(LEFT(A285,3),'6. EMS-Omnia mapping'!$A$5:$G$142,7,FALSE))</f>
        <v>No - Controls; Yes - Others</v>
      </c>
      <c r="H285" s="35" t="s">
        <v>86</v>
      </c>
      <c r="I285" s="35" t="str">
        <f>IF(ISNA(VLOOKUP(LEFT($A285,3),'6. EMS-Omnia mapping'!$A$5:$A$142,3,FALSE)),"TBD",VLOOKUP(LEFT($A285,3),'6. EMS-Omnia mapping'!$A$5:$E$142,3,FALSE))</f>
        <v>Live Index / Summaries</v>
      </c>
      <c r="J285" s="35" t="str">
        <f>IF(ISNA(VLOOKUP(LEFT($A285,3),'6. EMS-Omnia mapping'!$A$5:$A$142,5,FALSE)),"TBD",VLOOKUP(LEFT($A285,3),'6. EMS-Omnia mapping'!$A$5:$E$142,5,FALSE))</f>
        <v>Specialists [Plan Response] / Internal Control Library / IT Elements Library</v>
      </c>
      <c r="K285" s="108" t="s">
        <v>133</v>
      </c>
      <c r="L285" s="7" t="s">
        <v>82</v>
      </c>
    </row>
    <row r="286" spans="1:12" ht="30.6">
      <c r="A286" s="68" t="s">
        <v>655</v>
      </c>
      <c r="B286" s="69" t="s">
        <v>656</v>
      </c>
      <c r="C286" s="69" t="s">
        <v>92</v>
      </c>
      <c r="D286" s="69" t="s">
        <v>79</v>
      </c>
      <c r="E286" s="68" t="s">
        <v>80</v>
      </c>
      <c r="F286" s="69" t="s">
        <v>657</v>
      </c>
      <c r="G286" s="9" t="str">
        <f>IF(ISNA(VLOOKUP(LEFT(A286,3),'6. EMS-Omnia mapping'!$A$5:$G$142,7,FALSE)),"TBD",VLOOKUP(LEFT(A286,3),'6. EMS-Omnia mapping'!$A$5:$G$142,7,FALSE))</f>
        <v>No - Controls; Yes - Others</v>
      </c>
      <c r="H286" s="35" t="s">
        <v>86</v>
      </c>
      <c r="I286" s="35" t="str">
        <f>IF(ISNA(VLOOKUP(LEFT($A286,3),'6. EMS-Omnia mapping'!$A$5:$A$142,3,FALSE)),"TBD",VLOOKUP(LEFT($A286,3),'6. EMS-Omnia mapping'!$A$5:$E$142,3,FALSE))</f>
        <v>Live Index / Summaries</v>
      </c>
      <c r="J286" s="35" t="str">
        <f>IF(ISNA(VLOOKUP(LEFT($A286,3),'6. EMS-Omnia mapping'!$A$5:$A$142,5,FALSE)),"TBD",VLOOKUP(LEFT($A286,3),'6. EMS-Omnia mapping'!$A$5:$E$142,5,FALSE))</f>
        <v>Specialists [Plan Response] / Internal Control Library / IT Elements Library</v>
      </c>
      <c r="K286" s="108" t="s">
        <v>133</v>
      </c>
      <c r="L286" s="7" t="s">
        <v>82</v>
      </c>
    </row>
    <row r="287" spans="1:12" ht="20.399999999999999">
      <c r="A287" s="68" t="s">
        <v>658</v>
      </c>
      <c r="B287" s="69" t="s">
        <v>659</v>
      </c>
      <c r="C287" s="69" t="s">
        <v>92</v>
      </c>
      <c r="D287" s="69" t="s">
        <v>79</v>
      </c>
      <c r="E287" s="68" t="s">
        <v>80</v>
      </c>
      <c r="F287" s="69" t="s">
        <v>660</v>
      </c>
      <c r="G287" s="9" t="str">
        <f>IF(ISNA(VLOOKUP(LEFT(A287,3),'6. EMS-Omnia mapping'!$A$5:$G$142,7,FALSE)),"TBD",VLOOKUP(LEFT(A287,3),'6. EMS-Omnia mapping'!$A$5:$G$142,7,FALSE))</f>
        <v>No - Controls; Yes - Others</v>
      </c>
      <c r="H287" s="35" t="s">
        <v>86</v>
      </c>
      <c r="I287" s="35" t="str">
        <f>IF(ISNA(VLOOKUP(LEFT($A287,3),'6. EMS-Omnia mapping'!$A$5:$A$142,3,FALSE)),"TBD",VLOOKUP(LEFT($A287,3),'6. EMS-Omnia mapping'!$A$5:$E$142,3,FALSE))</f>
        <v>Live Index / Summaries</v>
      </c>
      <c r="J287" s="35" t="str">
        <f>IF(ISNA(VLOOKUP(LEFT($A287,3),'6. EMS-Omnia mapping'!$A$5:$A$142,5,FALSE)),"TBD",VLOOKUP(LEFT($A287,3),'6. EMS-Omnia mapping'!$A$5:$E$142,5,FALSE))</f>
        <v>Specialists [Plan Response] / Internal Control Library / IT Elements Library</v>
      </c>
      <c r="K287" s="108" t="s">
        <v>133</v>
      </c>
      <c r="L287" s="7" t="s">
        <v>82</v>
      </c>
    </row>
    <row r="288" spans="1:12" ht="30.6">
      <c r="A288" s="68" t="s">
        <v>661</v>
      </c>
      <c r="B288" s="69" t="s">
        <v>662</v>
      </c>
      <c r="C288" s="69" t="s">
        <v>92</v>
      </c>
      <c r="D288" s="69" t="s">
        <v>79</v>
      </c>
      <c r="E288" s="68" t="s">
        <v>80</v>
      </c>
      <c r="F288" s="69" t="s">
        <v>81</v>
      </c>
      <c r="G288" s="9" t="str">
        <f>IF(ISNA(VLOOKUP(LEFT(A288,3),'6. EMS-Omnia mapping'!$A$5:$G$142,7,FALSE)),"TBD",VLOOKUP(LEFT(A288,3),'6. EMS-Omnia mapping'!$A$5:$G$142,7,FALSE))</f>
        <v>No - Controls; Yes - Others</v>
      </c>
      <c r="H288" s="35" t="s">
        <v>86</v>
      </c>
      <c r="I288" s="35" t="str">
        <f>IF(ISNA(VLOOKUP(LEFT($A288,3),'6. EMS-Omnia mapping'!$A$5:$A$142,3,FALSE)),"TBD",VLOOKUP(LEFT($A288,3),'6. EMS-Omnia mapping'!$A$5:$E$142,3,FALSE))</f>
        <v>Live Index / Summaries</v>
      </c>
      <c r="J288" s="35" t="str">
        <f>IF(ISNA(VLOOKUP(LEFT($A288,3),'6. EMS-Omnia mapping'!$A$5:$A$142,5,FALSE)),"TBD",VLOOKUP(LEFT($A288,3),'6. EMS-Omnia mapping'!$A$5:$E$142,5,FALSE))</f>
        <v>Specialists [Plan Response] / Internal Control Library / IT Elements Library</v>
      </c>
      <c r="K288" s="108" t="s">
        <v>133</v>
      </c>
      <c r="L288" s="7" t="s">
        <v>82</v>
      </c>
    </row>
    <row r="289" spans="1:12" ht="20.399999999999999">
      <c r="A289" s="68" t="s">
        <v>663</v>
      </c>
      <c r="B289" s="69" t="s">
        <v>664</v>
      </c>
      <c r="C289" s="69" t="s">
        <v>92</v>
      </c>
      <c r="D289" s="69" t="s">
        <v>79</v>
      </c>
      <c r="E289" s="68" t="s">
        <v>80</v>
      </c>
      <c r="F289" s="69" t="s">
        <v>81</v>
      </c>
      <c r="G289" s="9" t="str">
        <f>IF(ISNA(VLOOKUP(LEFT(A289,3),'6. EMS-Omnia mapping'!$A$5:$G$142,7,FALSE)),"TBD",VLOOKUP(LEFT(A289,3),'6. EMS-Omnia mapping'!$A$5:$G$142,7,FALSE))</f>
        <v>No - Controls; Yes - Others</v>
      </c>
      <c r="H289" s="35" t="s">
        <v>86</v>
      </c>
      <c r="I289" s="35" t="str">
        <f>IF(ISNA(VLOOKUP(LEFT($A289,3),'6. EMS-Omnia mapping'!$A$5:$A$142,3,FALSE)),"TBD",VLOOKUP(LEFT($A289,3),'6. EMS-Omnia mapping'!$A$5:$E$142,3,FALSE))</f>
        <v>Live Index / Summaries</v>
      </c>
      <c r="J289" s="35" t="str">
        <f>IF(ISNA(VLOOKUP(LEFT($A289,3),'6. EMS-Omnia mapping'!$A$5:$A$142,5,FALSE)),"TBD",VLOOKUP(LEFT($A289,3),'6. EMS-Omnia mapping'!$A$5:$E$142,5,FALSE))</f>
        <v>Specialists [Plan Response] / Internal Control Library / IT Elements Library</v>
      </c>
      <c r="K289" s="108" t="s">
        <v>133</v>
      </c>
      <c r="L289" s="7" t="s">
        <v>82</v>
      </c>
    </row>
    <row r="290" spans="1:12" ht="30.6">
      <c r="A290" s="68" t="s">
        <v>665</v>
      </c>
      <c r="B290" s="69" t="s">
        <v>666</v>
      </c>
      <c r="C290" s="69" t="s">
        <v>78</v>
      </c>
      <c r="D290" s="69" t="s">
        <v>79</v>
      </c>
      <c r="E290" s="68" t="s">
        <v>80</v>
      </c>
      <c r="F290" s="69" t="s">
        <v>667</v>
      </c>
      <c r="G290" s="9" t="str">
        <f>IF(ISNA(VLOOKUP(LEFT(A290,3),'6. EMS-Omnia mapping'!$A$5:$G$142,7,FALSE)),"TBD",VLOOKUP(LEFT(A290,3),'6. EMS-Omnia mapping'!$A$5:$G$142,7,FALSE))</f>
        <v>No - Controls; Yes - Others</v>
      </c>
      <c r="H290" s="35" t="s">
        <v>86</v>
      </c>
      <c r="I290" s="35" t="str">
        <f>IF(ISNA(VLOOKUP(LEFT($A290,3),'6. EMS-Omnia mapping'!$A$5:$A$142,3,FALSE)),"TBD",VLOOKUP(LEFT($A290,3),'6. EMS-Omnia mapping'!$A$5:$E$142,3,FALSE))</f>
        <v>Live Index / Summaries</v>
      </c>
      <c r="J290" s="35" t="str">
        <f>IF(ISNA(VLOOKUP(LEFT($A290,3),'6. EMS-Omnia mapping'!$A$5:$A$142,5,FALSE)),"TBD",VLOOKUP(LEFT($A290,3),'6. EMS-Omnia mapping'!$A$5:$E$142,5,FALSE))</f>
        <v>Specialists [Plan Response] / Internal Control Library / IT Elements Library</v>
      </c>
      <c r="K290" s="108" t="s">
        <v>133</v>
      </c>
      <c r="L290" s="7" t="s">
        <v>82</v>
      </c>
    </row>
    <row r="291" spans="1:12" ht="30.6">
      <c r="A291" s="68" t="s">
        <v>668</v>
      </c>
      <c r="B291" s="69" t="s">
        <v>666</v>
      </c>
      <c r="C291" s="69" t="s">
        <v>78</v>
      </c>
      <c r="D291" s="69" t="s">
        <v>79</v>
      </c>
      <c r="E291" s="68" t="s">
        <v>80</v>
      </c>
      <c r="F291" s="69" t="s">
        <v>669</v>
      </c>
      <c r="G291" s="9" t="str">
        <f>IF(ISNA(VLOOKUP(LEFT(A291,3),'6. EMS-Omnia mapping'!$A$5:$G$142,7,FALSE)),"TBD",VLOOKUP(LEFT(A291,3),'6. EMS-Omnia mapping'!$A$5:$G$142,7,FALSE))</f>
        <v>No - Controls; Yes - Others</v>
      </c>
      <c r="H291" s="35" t="s">
        <v>86</v>
      </c>
      <c r="I291" s="35" t="str">
        <f>IF(ISNA(VLOOKUP(LEFT($A291,3),'6. EMS-Omnia mapping'!$A$5:$A$142,3,FALSE)),"TBD",VLOOKUP(LEFT($A291,3),'6. EMS-Omnia mapping'!$A$5:$E$142,3,FALSE))</f>
        <v>Live Index / Summaries</v>
      </c>
      <c r="J291" s="35" t="str">
        <f>IF(ISNA(VLOOKUP(LEFT($A291,3),'6. EMS-Omnia mapping'!$A$5:$A$142,5,FALSE)),"TBD",VLOOKUP(LEFT($A291,3),'6. EMS-Omnia mapping'!$A$5:$E$142,5,FALSE))</f>
        <v>Specialists [Plan Response] / Internal Control Library / IT Elements Library</v>
      </c>
      <c r="K291" s="108" t="s">
        <v>133</v>
      </c>
      <c r="L291" s="7" t="s">
        <v>82</v>
      </c>
    </row>
    <row r="292" spans="1:12" ht="30.6">
      <c r="A292" s="68" t="s">
        <v>670</v>
      </c>
      <c r="B292" s="69" t="s">
        <v>666</v>
      </c>
      <c r="C292" s="69" t="s">
        <v>78</v>
      </c>
      <c r="D292" s="69" t="s">
        <v>79</v>
      </c>
      <c r="E292" s="68" t="s">
        <v>80</v>
      </c>
      <c r="F292" s="69" t="s">
        <v>671</v>
      </c>
      <c r="G292" s="9" t="str">
        <f>IF(ISNA(VLOOKUP(LEFT(A292,3),'6. EMS-Omnia mapping'!$A$5:$G$142,7,FALSE)),"TBD",VLOOKUP(LEFT(A292,3),'6. EMS-Omnia mapping'!$A$5:$G$142,7,FALSE))</f>
        <v>No - Controls; Yes - Others</v>
      </c>
      <c r="H292" s="35" t="s">
        <v>86</v>
      </c>
      <c r="I292" s="35" t="str">
        <f>IF(ISNA(VLOOKUP(LEFT($A292,3),'6. EMS-Omnia mapping'!$A$5:$A$142,3,FALSE)),"TBD",VLOOKUP(LEFT($A292,3),'6. EMS-Omnia mapping'!$A$5:$E$142,3,FALSE))</f>
        <v>Live Index / Summaries</v>
      </c>
      <c r="J292" s="35" t="str">
        <f>IF(ISNA(VLOOKUP(LEFT($A292,3),'6. EMS-Omnia mapping'!$A$5:$A$142,5,FALSE)),"TBD",VLOOKUP(LEFT($A292,3),'6. EMS-Omnia mapping'!$A$5:$E$142,5,FALSE))</f>
        <v>Specialists [Plan Response] / Internal Control Library / IT Elements Library</v>
      </c>
      <c r="K292" s="108" t="s">
        <v>133</v>
      </c>
      <c r="L292" s="7" t="s">
        <v>82</v>
      </c>
    </row>
    <row r="293" spans="1:12" ht="30.6">
      <c r="A293" s="68" t="s">
        <v>672</v>
      </c>
      <c r="B293" s="69" t="s">
        <v>673</v>
      </c>
      <c r="C293" s="69" t="s">
        <v>78</v>
      </c>
      <c r="D293" s="69" t="s">
        <v>79</v>
      </c>
      <c r="E293" s="68" t="s">
        <v>80</v>
      </c>
      <c r="F293" s="69" t="s">
        <v>674</v>
      </c>
      <c r="G293" s="9" t="str">
        <f>IF(ISNA(VLOOKUP(LEFT(A293,3),'6. EMS-Omnia mapping'!$A$5:$G$142,7,FALSE)),"TBD",VLOOKUP(LEFT(A293,3),'6. EMS-Omnia mapping'!$A$5:$G$142,7,FALSE))</f>
        <v>No - Controls; Yes - Others</v>
      </c>
      <c r="H293" s="35" t="s">
        <v>86</v>
      </c>
      <c r="I293" s="35" t="str">
        <f>IF(ISNA(VLOOKUP(LEFT($A293,3),'6. EMS-Omnia mapping'!$A$5:$A$142,3,FALSE)),"TBD",VLOOKUP(LEFT($A293,3),'6. EMS-Omnia mapping'!$A$5:$E$142,3,FALSE))</f>
        <v>Live Index / Summaries</v>
      </c>
      <c r="J293" s="35" t="str">
        <f>IF(ISNA(VLOOKUP(LEFT($A293,3),'6. EMS-Omnia mapping'!$A$5:$A$142,5,FALSE)),"TBD",VLOOKUP(LEFT($A293,3),'6. EMS-Omnia mapping'!$A$5:$E$142,5,FALSE))</f>
        <v>Specialists [Plan Response] / Internal Control Library / IT Elements Library</v>
      </c>
      <c r="K293" s="108" t="s">
        <v>133</v>
      </c>
      <c r="L293" s="7" t="s">
        <v>82</v>
      </c>
    </row>
    <row r="294" spans="1:12" ht="30.6">
      <c r="A294" s="68" t="s">
        <v>675</v>
      </c>
      <c r="B294" s="69" t="s">
        <v>673</v>
      </c>
      <c r="C294" s="69" t="s">
        <v>78</v>
      </c>
      <c r="D294" s="69" t="s">
        <v>79</v>
      </c>
      <c r="E294" s="68" t="s">
        <v>80</v>
      </c>
      <c r="F294" s="69" t="s">
        <v>676</v>
      </c>
      <c r="G294" s="9" t="str">
        <f>IF(ISNA(VLOOKUP(LEFT(A294,3),'6. EMS-Omnia mapping'!$A$5:$G$142,7,FALSE)),"TBD",VLOOKUP(LEFT(A294,3),'6. EMS-Omnia mapping'!$A$5:$G$142,7,FALSE))</f>
        <v>No - Controls; Yes - Others</v>
      </c>
      <c r="H294" s="35" t="s">
        <v>86</v>
      </c>
      <c r="I294" s="35" t="str">
        <f>IF(ISNA(VLOOKUP(LEFT($A294,3),'6. EMS-Omnia mapping'!$A$5:$A$142,3,FALSE)),"TBD",VLOOKUP(LEFT($A294,3),'6. EMS-Omnia mapping'!$A$5:$E$142,3,FALSE))</f>
        <v>Live Index / Summaries</v>
      </c>
      <c r="J294" s="35" t="str">
        <f>IF(ISNA(VLOOKUP(LEFT($A294,3),'6. EMS-Omnia mapping'!$A$5:$A$142,5,FALSE)),"TBD",VLOOKUP(LEFT($A294,3),'6. EMS-Omnia mapping'!$A$5:$E$142,5,FALSE))</f>
        <v>Specialists [Plan Response] / Internal Control Library / IT Elements Library</v>
      </c>
      <c r="K294" s="108" t="s">
        <v>133</v>
      </c>
      <c r="L294" s="7" t="s">
        <v>82</v>
      </c>
    </row>
    <row r="295" spans="1:12" ht="30.6">
      <c r="A295" s="68" t="s">
        <v>677</v>
      </c>
      <c r="B295" s="69" t="s">
        <v>673</v>
      </c>
      <c r="C295" s="69" t="s">
        <v>78</v>
      </c>
      <c r="D295" s="69" t="s">
        <v>79</v>
      </c>
      <c r="E295" s="68" t="s">
        <v>80</v>
      </c>
      <c r="F295" s="69" t="s">
        <v>678</v>
      </c>
      <c r="G295" s="9" t="str">
        <f>IF(ISNA(VLOOKUP(LEFT(A295,3),'6. EMS-Omnia mapping'!$A$5:$G$142,7,FALSE)),"TBD",VLOOKUP(LEFT(A295,3),'6. EMS-Omnia mapping'!$A$5:$G$142,7,FALSE))</f>
        <v>No - Controls; Yes - Others</v>
      </c>
      <c r="H295" s="35" t="s">
        <v>86</v>
      </c>
      <c r="I295" s="35" t="str">
        <f>IF(ISNA(VLOOKUP(LEFT($A295,3),'6. EMS-Omnia mapping'!$A$5:$A$142,3,FALSE)),"TBD",VLOOKUP(LEFT($A295,3),'6. EMS-Omnia mapping'!$A$5:$E$142,3,FALSE))</f>
        <v>Live Index / Summaries</v>
      </c>
      <c r="J295" s="35" t="str">
        <f>IF(ISNA(VLOOKUP(LEFT($A295,3),'6. EMS-Omnia mapping'!$A$5:$A$142,5,FALSE)),"TBD",VLOOKUP(LEFT($A295,3),'6. EMS-Omnia mapping'!$A$5:$E$142,5,FALSE))</f>
        <v>Specialists [Plan Response] / Internal Control Library / IT Elements Library</v>
      </c>
      <c r="K295" s="108" t="s">
        <v>133</v>
      </c>
      <c r="L295" s="7" t="s">
        <v>82</v>
      </c>
    </row>
    <row r="296" spans="1:12" ht="20.399999999999999">
      <c r="A296" s="68" t="s">
        <v>679</v>
      </c>
      <c r="B296" s="69" t="s">
        <v>673</v>
      </c>
      <c r="C296" s="69" t="s">
        <v>78</v>
      </c>
      <c r="D296" s="69" t="s">
        <v>79</v>
      </c>
      <c r="E296" s="68" t="s">
        <v>80</v>
      </c>
      <c r="F296" s="69" t="s">
        <v>680</v>
      </c>
      <c r="G296" s="9" t="str">
        <f>IF(ISNA(VLOOKUP(LEFT(A296,3),'6. EMS-Omnia mapping'!$A$5:$G$142,7,FALSE)),"TBD",VLOOKUP(LEFT(A296,3),'6. EMS-Omnia mapping'!$A$5:$G$142,7,FALSE))</f>
        <v>No - Controls; Yes - Others</v>
      </c>
      <c r="H296" s="35" t="s">
        <v>86</v>
      </c>
      <c r="I296" s="35" t="str">
        <f>IF(ISNA(VLOOKUP(LEFT($A296,3),'6. EMS-Omnia mapping'!$A$5:$A$142,3,FALSE)),"TBD",VLOOKUP(LEFT($A296,3),'6. EMS-Omnia mapping'!$A$5:$E$142,3,FALSE))</f>
        <v>Live Index / Summaries</v>
      </c>
      <c r="J296" s="35" t="str">
        <f>IF(ISNA(VLOOKUP(LEFT($A296,3),'6. EMS-Omnia mapping'!$A$5:$A$142,5,FALSE)),"TBD",VLOOKUP(LEFT($A296,3),'6. EMS-Omnia mapping'!$A$5:$E$142,5,FALSE))</f>
        <v>Specialists [Plan Response] / Internal Control Library / IT Elements Library</v>
      </c>
      <c r="K296" s="108" t="s">
        <v>133</v>
      </c>
      <c r="L296" s="7" t="s">
        <v>82</v>
      </c>
    </row>
    <row r="297" spans="1:12" ht="40.799999999999997">
      <c r="A297" s="68" t="s">
        <v>681</v>
      </c>
      <c r="B297" s="69" t="s">
        <v>682</v>
      </c>
      <c r="C297" s="69" t="s">
        <v>92</v>
      </c>
      <c r="D297" s="69" t="s">
        <v>79</v>
      </c>
      <c r="E297" s="68" t="s">
        <v>80</v>
      </c>
      <c r="F297" s="69" t="s">
        <v>683</v>
      </c>
      <c r="G297" s="9" t="str">
        <f>IF(ISNA(VLOOKUP(LEFT(A297,3),'6. EMS-Omnia mapping'!$A$5:$G$142,7,FALSE)),"TBD",VLOOKUP(LEFT(A297,3),'6. EMS-Omnia mapping'!$A$5:$G$142,7,FALSE))</f>
        <v>No - GRA; Yes - Others</v>
      </c>
      <c r="H297" s="35" t="s">
        <v>86</v>
      </c>
      <c r="I297" s="35" t="str">
        <f>IF(ISNA(VLOOKUP(LEFT($A297,3),'6. EMS-Omnia mapping'!$A$5:$A$142,3,FALSE)),"TBD",VLOOKUP(LEFT($A297,3),'6. EMS-Omnia mapping'!$A$5:$E$142,3,FALSE))</f>
        <v>Live Index</v>
      </c>
      <c r="J297" s="35" t="str">
        <f>IF(ISNA(VLOOKUP(LEFT($A297,3),'6. EMS-Omnia mapping'!$A$5:$A$142,5,FALSE)),"TBD",VLOOKUP(LEFT($A297,3),'6. EMS-Omnia mapping'!$A$5:$E$142,5,FALSE))</f>
        <v>Related Parties [Other Audit Area]</v>
      </c>
      <c r="K297" s="108" t="s">
        <v>684</v>
      </c>
      <c r="L297" s="7" t="s">
        <v>82</v>
      </c>
    </row>
    <row r="298" spans="1:12" ht="40.799999999999997">
      <c r="A298" s="68" t="s">
        <v>685</v>
      </c>
      <c r="B298" s="69" t="s">
        <v>682</v>
      </c>
      <c r="C298" s="69" t="s">
        <v>92</v>
      </c>
      <c r="D298" s="69" t="s">
        <v>79</v>
      </c>
      <c r="E298" s="68" t="s">
        <v>80</v>
      </c>
      <c r="F298" s="69" t="s">
        <v>686</v>
      </c>
      <c r="G298" s="9" t="str">
        <f>IF(ISNA(VLOOKUP(LEFT(A298,3),'6. EMS-Omnia mapping'!$A$5:$G$142,7,FALSE)),"TBD",VLOOKUP(LEFT(A298,3),'6. EMS-Omnia mapping'!$A$5:$G$142,7,FALSE))</f>
        <v>No - GRA; Yes - Others</v>
      </c>
      <c r="H298" s="35" t="s">
        <v>82</v>
      </c>
      <c r="I298" s="35" t="str">
        <f>IF(ISNA(VLOOKUP(LEFT($A298,3),'6. EMS-Omnia mapping'!$A$5:$A$142,3,FALSE)),"TBD",VLOOKUP(LEFT($A298,3),'6. EMS-Omnia mapping'!$A$5:$E$142,3,FALSE))</f>
        <v>Live Index</v>
      </c>
      <c r="J298" s="35" t="str">
        <f>IF(ISNA(VLOOKUP(LEFT($A298,3),'6. EMS-Omnia mapping'!$A$5:$A$142,5,FALSE)),"TBD",VLOOKUP(LEFT($A298,3),'6. EMS-Omnia mapping'!$A$5:$E$142,5,FALSE))</f>
        <v>Related Parties [Other Audit Area]</v>
      </c>
      <c r="K298" s="108" t="s">
        <v>83</v>
      </c>
      <c r="L298" s="7" t="s">
        <v>82</v>
      </c>
    </row>
    <row r="299" spans="1:12" ht="40.799999999999997">
      <c r="A299" s="68" t="s">
        <v>687</v>
      </c>
      <c r="B299" s="69" t="s">
        <v>682</v>
      </c>
      <c r="C299" s="69" t="s">
        <v>92</v>
      </c>
      <c r="D299" s="69" t="s">
        <v>79</v>
      </c>
      <c r="E299" s="68" t="s">
        <v>80</v>
      </c>
      <c r="F299" s="69" t="s">
        <v>81</v>
      </c>
      <c r="G299" s="9" t="str">
        <f>IF(ISNA(VLOOKUP(LEFT(A299,3),'6. EMS-Omnia mapping'!$A$5:$G$142,7,FALSE)),"TBD",VLOOKUP(LEFT(A299,3),'6. EMS-Omnia mapping'!$A$5:$G$142,7,FALSE))</f>
        <v>No - GRA; Yes - Others</v>
      </c>
      <c r="H299" s="35" t="s">
        <v>82</v>
      </c>
      <c r="I299" s="35" t="str">
        <f>IF(ISNA(VLOOKUP(LEFT($A299,3),'6. EMS-Omnia mapping'!$A$5:$A$142,3,FALSE)),"TBD",VLOOKUP(LEFT($A299,3),'6. EMS-Omnia mapping'!$A$5:$E$142,3,FALSE))</f>
        <v>Live Index</v>
      </c>
      <c r="J299" s="35" t="str">
        <f>IF(ISNA(VLOOKUP(LEFT($A299,3),'6. EMS-Omnia mapping'!$A$5:$A$142,5,FALSE)),"TBD",VLOOKUP(LEFT($A299,3),'6. EMS-Omnia mapping'!$A$5:$E$142,5,FALSE))</f>
        <v>Related Parties [Other Audit Area]</v>
      </c>
      <c r="K299" s="108" t="s">
        <v>83</v>
      </c>
      <c r="L299" s="7" t="s">
        <v>82</v>
      </c>
    </row>
    <row r="300" spans="1:12" ht="40.799999999999997">
      <c r="A300" s="68" t="s">
        <v>688</v>
      </c>
      <c r="B300" s="69" t="s">
        <v>682</v>
      </c>
      <c r="C300" s="69" t="s">
        <v>92</v>
      </c>
      <c r="D300" s="69" t="s">
        <v>79</v>
      </c>
      <c r="E300" s="68" t="s">
        <v>80</v>
      </c>
      <c r="F300" s="69" t="s">
        <v>689</v>
      </c>
      <c r="G300" s="9" t="str">
        <f>IF(ISNA(VLOOKUP(LEFT(A300,3),'6. EMS-Omnia mapping'!$A$5:$G$142,7,FALSE)),"TBD",VLOOKUP(LEFT(A300,3),'6. EMS-Omnia mapping'!$A$5:$G$142,7,FALSE))</f>
        <v>No - GRA; Yes - Others</v>
      </c>
      <c r="H300" s="35" t="s">
        <v>86</v>
      </c>
      <c r="I300" s="35" t="str">
        <f>IF(ISNA(VLOOKUP(LEFT($A300,3),'6. EMS-Omnia mapping'!$A$5:$A$142,3,FALSE)),"TBD",VLOOKUP(LEFT($A300,3),'6. EMS-Omnia mapping'!$A$5:$E$142,3,FALSE))</f>
        <v>Live Index</v>
      </c>
      <c r="J300" s="35" t="str">
        <f>IF(ISNA(VLOOKUP(LEFT($A300,3),'6. EMS-Omnia mapping'!$A$5:$A$142,5,FALSE)),"TBD",VLOOKUP(LEFT($A300,3),'6. EMS-Omnia mapping'!$A$5:$E$142,5,FALSE))</f>
        <v>Related Parties [Other Audit Area]</v>
      </c>
      <c r="K300" s="108" t="s">
        <v>684</v>
      </c>
      <c r="L300" s="7" t="s">
        <v>82</v>
      </c>
    </row>
    <row r="301" spans="1:12" ht="40.799999999999997">
      <c r="A301" s="68" t="s">
        <v>690</v>
      </c>
      <c r="B301" s="69" t="s">
        <v>691</v>
      </c>
      <c r="C301" s="69" t="s">
        <v>78</v>
      </c>
      <c r="D301" s="69" t="s">
        <v>79</v>
      </c>
      <c r="E301" s="68" t="s">
        <v>80</v>
      </c>
      <c r="F301" s="69" t="s">
        <v>81</v>
      </c>
      <c r="G301" s="9" t="str">
        <f>IF(ISNA(VLOOKUP(LEFT(A301,3),'6. EMS-Omnia mapping'!$A$5:$G$142,7,FALSE)),"TBD",VLOOKUP(LEFT(A301,3),'6. EMS-Omnia mapping'!$A$5:$G$142,7,FALSE))</f>
        <v>Yes</v>
      </c>
      <c r="H301" s="35" t="s">
        <v>86</v>
      </c>
      <c r="I301" s="35" t="str">
        <f>IF(ISNA(VLOOKUP(LEFT($A301,3),'6. EMS-Omnia mapping'!$A$5:$A$142,3,FALSE)),"TBD",VLOOKUP(LEFT($A301,3),'6. EMS-Omnia mapping'!$A$5:$E$142,3,FALSE))</f>
        <v>Live Index</v>
      </c>
      <c r="J301" s="35" t="str">
        <f>IF(ISNA(VLOOKUP(LEFT($A301,3),'6. EMS-Omnia mapping'!$A$5:$A$142,5,FALSE)),"TBD",VLOOKUP(LEFT($A301,3),'6. EMS-Omnia mapping'!$A$5:$E$142,5,FALSE))</f>
        <v>Entity and Fraud Risk Assessment and Response [Assess Risk]</v>
      </c>
      <c r="K301" s="108" t="s">
        <v>122</v>
      </c>
      <c r="L301" s="7" t="s">
        <v>82</v>
      </c>
    </row>
    <row r="302" spans="1:12" ht="40.799999999999997">
      <c r="A302" s="68" t="s">
        <v>692</v>
      </c>
      <c r="B302" s="69" t="s">
        <v>691</v>
      </c>
      <c r="C302" s="69" t="s">
        <v>92</v>
      </c>
      <c r="D302" s="69" t="s">
        <v>79</v>
      </c>
      <c r="E302" s="68" t="s">
        <v>80</v>
      </c>
      <c r="F302" s="69" t="s">
        <v>693</v>
      </c>
      <c r="G302" s="9" t="str">
        <f>IF(ISNA(VLOOKUP(LEFT(A302,3),'6. EMS-Omnia mapping'!$A$5:$G$142,7,FALSE)),"TBD",VLOOKUP(LEFT(A302,3),'6. EMS-Omnia mapping'!$A$5:$G$142,7,FALSE))</f>
        <v>Yes</v>
      </c>
      <c r="H302" s="35" t="s">
        <v>86</v>
      </c>
      <c r="I302" s="35" t="str">
        <f>IF(ISNA(VLOOKUP(LEFT($A302,3),'6. EMS-Omnia mapping'!$A$5:$A$142,3,FALSE)),"TBD",VLOOKUP(LEFT($A302,3),'6. EMS-Omnia mapping'!$A$5:$E$142,3,FALSE))</f>
        <v>Live Index</v>
      </c>
      <c r="J302" s="35" t="str">
        <f>IF(ISNA(VLOOKUP(LEFT($A302,3),'6. EMS-Omnia mapping'!$A$5:$A$142,5,FALSE)),"TBD",VLOOKUP(LEFT($A302,3),'6. EMS-Omnia mapping'!$A$5:$E$142,5,FALSE))</f>
        <v>Entity and Fraud Risk Assessment and Response [Assess Risk]</v>
      </c>
      <c r="K302" s="108" t="s">
        <v>122</v>
      </c>
      <c r="L302" s="7" t="s">
        <v>82</v>
      </c>
    </row>
    <row r="303" spans="1:12" ht="40.799999999999997">
      <c r="A303" s="68" t="s">
        <v>694</v>
      </c>
      <c r="B303" s="69" t="s">
        <v>695</v>
      </c>
      <c r="C303" s="69" t="s">
        <v>92</v>
      </c>
      <c r="D303" s="69" t="s">
        <v>79</v>
      </c>
      <c r="E303" s="68" t="s">
        <v>80</v>
      </c>
      <c r="F303" s="69" t="s">
        <v>696</v>
      </c>
      <c r="G303" s="9" t="str">
        <f>IF(ISNA(VLOOKUP(LEFT(A303,3),'6. EMS-Omnia mapping'!$A$5:$G$142,7,FALSE)),"TBD",VLOOKUP(LEFT(A303,3),'6. EMS-Omnia mapping'!$A$5:$G$142,7,FALSE))</f>
        <v>Yes</v>
      </c>
      <c r="H303" s="35" t="s">
        <v>86</v>
      </c>
      <c r="I303" s="35" t="str">
        <f>IF(ISNA(VLOOKUP(LEFT($A303,3),'6. EMS-Omnia mapping'!$A$5:$A$142,3,FALSE)),"TBD",VLOOKUP(LEFT($A303,3),'6. EMS-Omnia mapping'!$A$5:$E$142,3,FALSE))</f>
        <v>Live Index</v>
      </c>
      <c r="J303" s="35" t="str">
        <f>IF(ISNA(VLOOKUP(LEFT($A303,3),'6. EMS-Omnia mapping'!$A$5:$A$142,5,FALSE)),"TBD",VLOOKUP(LEFT($A303,3),'6. EMS-Omnia mapping'!$A$5:$E$142,5,FALSE))</f>
        <v>Entity and Fraud Risk Assessment and Response [Assess Risk]</v>
      </c>
      <c r="K303" s="108" t="s">
        <v>122</v>
      </c>
      <c r="L303" s="7" t="s">
        <v>82</v>
      </c>
    </row>
    <row r="304" spans="1:12" ht="40.799999999999997">
      <c r="A304" s="68" t="s">
        <v>697</v>
      </c>
      <c r="B304" s="69" t="s">
        <v>695</v>
      </c>
      <c r="C304" s="69" t="s">
        <v>92</v>
      </c>
      <c r="D304" s="69" t="s">
        <v>79</v>
      </c>
      <c r="E304" s="68" t="s">
        <v>80</v>
      </c>
      <c r="F304" s="69" t="s">
        <v>698</v>
      </c>
      <c r="G304" s="9" t="str">
        <f>IF(ISNA(VLOOKUP(LEFT(A304,3),'6. EMS-Omnia mapping'!$A$5:$G$142,7,FALSE)),"TBD",VLOOKUP(LEFT(A304,3),'6. EMS-Omnia mapping'!$A$5:$G$142,7,FALSE))</f>
        <v>Yes</v>
      </c>
      <c r="H304" s="35" t="s">
        <v>86</v>
      </c>
      <c r="I304" s="35" t="str">
        <f>IF(ISNA(VLOOKUP(LEFT($A304,3),'6. EMS-Omnia mapping'!$A$5:$A$142,3,FALSE)),"TBD",VLOOKUP(LEFT($A304,3),'6. EMS-Omnia mapping'!$A$5:$E$142,3,FALSE))</f>
        <v>Live Index</v>
      </c>
      <c r="J304" s="35" t="str">
        <f>IF(ISNA(VLOOKUP(LEFT($A304,3),'6. EMS-Omnia mapping'!$A$5:$A$142,5,FALSE)),"TBD",VLOOKUP(LEFT($A304,3),'6. EMS-Omnia mapping'!$A$5:$E$142,5,FALSE))</f>
        <v>Entity and Fraud Risk Assessment and Response [Assess Risk]</v>
      </c>
      <c r="K304" s="108" t="s">
        <v>122</v>
      </c>
      <c r="L304" s="7" t="s">
        <v>82</v>
      </c>
    </row>
    <row r="305" spans="1:12" ht="40.799999999999997">
      <c r="A305" s="68" t="s">
        <v>699</v>
      </c>
      <c r="B305" s="69" t="s">
        <v>695</v>
      </c>
      <c r="C305" s="69" t="s">
        <v>92</v>
      </c>
      <c r="D305" s="69" t="s">
        <v>79</v>
      </c>
      <c r="E305" s="68" t="s">
        <v>80</v>
      </c>
      <c r="F305" s="69" t="s">
        <v>700</v>
      </c>
      <c r="G305" s="9" t="str">
        <f>IF(ISNA(VLOOKUP(LEFT(A305,3),'6. EMS-Omnia mapping'!$A$5:$G$142,7,FALSE)),"TBD",VLOOKUP(LEFT(A305,3),'6. EMS-Omnia mapping'!$A$5:$G$142,7,FALSE))</f>
        <v>Yes</v>
      </c>
      <c r="H305" s="35" t="s">
        <v>86</v>
      </c>
      <c r="I305" s="35" t="str">
        <f>IF(ISNA(VLOOKUP(LEFT($A305,3),'6. EMS-Omnia mapping'!$A$5:$A$142,3,FALSE)),"TBD",VLOOKUP(LEFT($A305,3),'6. EMS-Omnia mapping'!$A$5:$E$142,3,FALSE))</f>
        <v>Live Index</v>
      </c>
      <c r="J305" s="35" t="str">
        <f>IF(ISNA(VLOOKUP(LEFT($A305,3),'6. EMS-Omnia mapping'!$A$5:$A$142,5,FALSE)),"TBD",VLOOKUP(LEFT($A305,3),'6. EMS-Omnia mapping'!$A$5:$E$142,5,FALSE))</f>
        <v>Entity and Fraud Risk Assessment and Response [Assess Risk]</v>
      </c>
      <c r="K305" s="108" t="s">
        <v>122</v>
      </c>
      <c r="L305" s="7" t="s">
        <v>82</v>
      </c>
    </row>
    <row r="306" spans="1:12" ht="40.799999999999997">
      <c r="A306" s="68" t="s">
        <v>701</v>
      </c>
      <c r="B306" s="69" t="s">
        <v>695</v>
      </c>
      <c r="C306" s="69" t="s">
        <v>92</v>
      </c>
      <c r="D306" s="69" t="s">
        <v>79</v>
      </c>
      <c r="E306" s="68" t="s">
        <v>80</v>
      </c>
      <c r="F306" s="69" t="s">
        <v>702</v>
      </c>
      <c r="G306" s="9" t="str">
        <f>IF(ISNA(VLOOKUP(LEFT(A306,3),'6. EMS-Omnia mapping'!$A$5:$G$142,7,FALSE)),"TBD",VLOOKUP(LEFT(A306,3),'6. EMS-Omnia mapping'!$A$5:$G$142,7,FALSE))</f>
        <v>Yes</v>
      </c>
      <c r="H306" s="35" t="s">
        <v>86</v>
      </c>
      <c r="I306" s="35" t="str">
        <f>IF(ISNA(VLOOKUP(LEFT($A306,3),'6. EMS-Omnia mapping'!$A$5:$A$142,3,FALSE)),"TBD",VLOOKUP(LEFT($A306,3),'6. EMS-Omnia mapping'!$A$5:$E$142,3,FALSE))</f>
        <v>Live Index</v>
      </c>
      <c r="J306" s="35" t="str">
        <f>IF(ISNA(VLOOKUP(LEFT($A306,3),'6. EMS-Omnia mapping'!$A$5:$A$142,5,FALSE)),"TBD",VLOOKUP(LEFT($A306,3),'6. EMS-Omnia mapping'!$A$5:$E$142,5,FALSE))</f>
        <v>Entity and Fraud Risk Assessment and Response [Assess Risk]</v>
      </c>
      <c r="K306" s="108" t="s">
        <v>122</v>
      </c>
      <c r="L306" s="7" t="s">
        <v>82</v>
      </c>
    </row>
    <row r="307" spans="1:12" ht="40.799999999999997">
      <c r="A307" s="68" t="s">
        <v>703</v>
      </c>
      <c r="B307" s="69" t="s">
        <v>695</v>
      </c>
      <c r="C307" s="69" t="s">
        <v>92</v>
      </c>
      <c r="D307" s="69" t="s">
        <v>79</v>
      </c>
      <c r="E307" s="68" t="s">
        <v>80</v>
      </c>
      <c r="F307" s="69" t="s">
        <v>704</v>
      </c>
      <c r="G307" s="9" t="str">
        <f>IF(ISNA(VLOOKUP(LEFT(A307,3),'6. EMS-Omnia mapping'!$A$5:$G$142,7,FALSE)),"TBD",VLOOKUP(LEFT(A307,3),'6. EMS-Omnia mapping'!$A$5:$G$142,7,FALSE))</f>
        <v>Yes</v>
      </c>
      <c r="H307" s="35" t="s">
        <v>86</v>
      </c>
      <c r="I307" s="35" t="str">
        <f>IF(ISNA(VLOOKUP(LEFT($A307,3),'6. EMS-Omnia mapping'!$A$5:$A$142,3,FALSE)),"TBD",VLOOKUP(LEFT($A307,3),'6. EMS-Omnia mapping'!$A$5:$E$142,3,FALSE))</f>
        <v>Live Index</v>
      </c>
      <c r="J307" s="35" t="str">
        <f>IF(ISNA(VLOOKUP(LEFT($A307,3),'6. EMS-Omnia mapping'!$A$5:$A$142,5,FALSE)),"TBD",VLOOKUP(LEFT($A307,3),'6. EMS-Omnia mapping'!$A$5:$E$142,5,FALSE))</f>
        <v>Entity and Fraud Risk Assessment and Response [Assess Risk]</v>
      </c>
      <c r="K307" s="108" t="s">
        <v>122</v>
      </c>
      <c r="L307" s="7" t="s">
        <v>82</v>
      </c>
    </row>
    <row r="308" spans="1:12" ht="40.799999999999997">
      <c r="A308" s="68" t="s">
        <v>705</v>
      </c>
      <c r="B308" s="69" t="s">
        <v>695</v>
      </c>
      <c r="C308" s="69" t="s">
        <v>92</v>
      </c>
      <c r="D308" s="69" t="s">
        <v>79</v>
      </c>
      <c r="E308" s="68" t="s">
        <v>80</v>
      </c>
      <c r="F308" s="69" t="s">
        <v>706</v>
      </c>
      <c r="G308" s="9" t="str">
        <f>IF(ISNA(VLOOKUP(LEFT(A308,3),'6. EMS-Omnia mapping'!$A$5:$G$142,7,FALSE)),"TBD",VLOOKUP(LEFT(A308,3),'6. EMS-Omnia mapping'!$A$5:$G$142,7,FALSE))</f>
        <v>Yes</v>
      </c>
      <c r="H308" s="35" t="s">
        <v>86</v>
      </c>
      <c r="I308" s="35" t="str">
        <f>IF(ISNA(VLOOKUP(LEFT($A308,3),'6. EMS-Omnia mapping'!$A$5:$A$142,3,FALSE)),"TBD",VLOOKUP(LEFT($A308,3),'6. EMS-Omnia mapping'!$A$5:$E$142,3,FALSE))</f>
        <v>Live Index</v>
      </c>
      <c r="J308" s="35" t="str">
        <f>IF(ISNA(VLOOKUP(LEFT($A308,3),'6. EMS-Omnia mapping'!$A$5:$A$142,5,FALSE)),"TBD",VLOOKUP(LEFT($A308,3),'6. EMS-Omnia mapping'!$A$5:$E$142,5,FALSE))</f>
        <v>Entity and Fraud Risk Assessment and Response [Assess Risk]</v>
      </c>
      <c r="K308" s="108" t="s">
        <v>122</v>
      </c>
      <c r="L308" s="7" t="s">
        <v>82</v>
      </c>
    </row>
    <row r="309" spans="1:12" ht="40.799999999999997">
      <c r="A309" s="68" t="s">
        <v>707</v>
      </c>
      <c r="B309" s="69" t="s">
        <v>695</v>
      </c>
      <c r="C309" s="69" t="s">
        <v>92</v>
      </c>
      <c r="D309" s="69" t="s">
        <v>79</v>
      </c>
      <c r="E309" s="68" t="s">
        <v>80</v>
      </c>
      <c r="F309" s="69" t="s">
        <v>708</v>
      </c>
      <c r="G309" s="9" t="str">
        <f>IF(ISNA(VLOOKUP(LEFT(A309,3),'6. EMS-Omnia mapping'!$A$5:$G$142,7,FALSE)),"TBD",VLOOKUP(LEFT(A309,3),'6. EMS-Omnia mapping'!$A$5:$G$142,7,FALSE))</f>
        <v>Yes</v>
      </c>
      <c r="H309" s="35" t="s">
        <v>86</v>
      </c>
      <c r="I309" s="35" t="str">
        <f>IF(ISNA(VLOOKUP(LEFT($A309,3),'6. EMS-Omnia mapping'!$A$5:$A$142,3,FALSE)),"TBD",VLOOKUP(LEFT($A309,3),'6. EMS-Omnia mapping'!$A$5:$E$142,3,FALSE))</f>
        <v>Live Index</v>
      </c>
      <c r="J309" s="35" t="str">
        <f>IF(ISNA(VLOOKUP(LEFT($A309,3),'6. EMS-Omnia mapping'!$A$5:$A$142,5,FALSE)),"TBD",VLOOKUP(LEFT($A309,3),'6. EMS-Omnia mapping'!$A$5:$E$142,5,FALSE))</f>
        <v>Entity and Fraud Risk Assessment and Response [Assess Risk]</v>
      </c>
      <c r="K309" s="108" t="s">
        <v>122</v>
      </c>
      <c r="L309" s="7" t="s">
        <v>82</v>
      </c>
    </row>
    <row r="310" spans="1:12" ht="40.799999999999997">
      <c r="A310" s="68" t="s">
        <v>709</v>
      </c>
      <c r="B310" s="69" t="s">
        <v>695</v>
      </c>
      <c r="C310" s="69" t="s">
        <v>92</v>
      </c>
      <c r="D310" s="69" t="s">
        <v>79</v>
      </c>
      <c r="E310" s="68" t="s">
        <v>80</v>
      </c>
      <c r="F310" s="69" t="s">
        <v>710</v>
      </c>
      <c r="G310" s="9" t="str">
        <f>IF(ISNA(VLOOKUP(LEFT(A310,3),'6. EMS-Omnia mapping'!$A$5:$G$142,7,FALSE)),"TBD",VLOOKUP(LEFT(A310,3),'6. EMS-Omnia mapping'!$A$5:$G$142,7,FALSE))</f>
        <v>Yes</v>
      </c>
      <c r="H310" s="35" t="s">
        <v>86</v>
      </c>
      <c r="I310" s="35" t="str">
        <f>IF(ISNA(VLOOKUP(LEFT($A310,3),'6. EMS-Omnia mapping'!$A$5:$A$142,3,FALSE)),"TBD",VLOOKUP(LEFT($A310,3),'6. EMS-Omnia mapping'!$A$5:$E$142,3,FALSE))</f>
        <v>Live Index</v>
      </c>
      <c r="J310" s="35" t="str">
        <f>IF(ISNA(VLOOKUP(LEFT($A310,3),'6. EMS-Omnia mapping'!$A$5:$A$142,5,FALSE)),"TBD",VLOOKUP(LEFT($A310,3),'6. EMS-Omnia mapping'!$A$5:$E$142,5,FALSE))</f>
        <v>Entity and Fraud Risk Assessment and Response [Assess Risk]</v>
      </c>
      <c r="K310" s="108" t="s">
        <v>122</v>
      </c>
      <c r="L310" s="7" t="s">
        <v>82</v>
      </c>
    </row>
    <row r="311" spans="1:12" ht="40.799999999999997">
      <c r="A311" s="68" t="s">
        <v>711</v>
      </c>
      <c r="B311" s="69" t="s">
        <v>695</v>
      </c>
      <c r="C311" s="69" t="s">
        <v>92</v>
      </c>
      <c r="D311" s="69" t="s">
        <v>79</v>
      </c>
      <c r="E311" s="68" t="s">
        <v>80</v>
      </c>
      <c r="F311" s="69" t="s">
        <v>712</v>
      </c>
      <c r="G311" s="9" t="str">
        <f>IF(ISNA(VLOOKUP(LEFT(A311,3),'6. EMS-Omnia mapping'!$A$5:$G$142,7,FALSE)),"TBD",VLOOKUP(LEFT(A311,3),'6. EMS-Omnia mapping'!$A$5:$G$142,7,FALSE))</f>
        <v>Yes</v>
      </c>
      <c r="H311" s="35" t="s">
        <v>86</v>
      </c>
      <c r="I311" s="35" t="str">
        <f>IF(ISNA(VLOOKUP(LEFT($A311,3),'6. EMS-Omnia mapping'!$A$5:$A$142,3,FALSE)),"TBD",VLOOKUP(LEFT($A311,3),'6. EMS-Omnia mapping'!$A$5:$E$142,3,FALSE))</f>
        <v>Live Index</v>
      </c>
      <c r="J311" s="35" t="str">
        <f>IF(ISNA(VLOOKUP(LEFT($A311,3),'6. EMS-Omnia mapping'!$A$5:$A$142,5,FALSE)),"TBD",VLOOKUP(LEFT($A311,3),'6. EMS-Omnia mapping'!$A$5:$E$142,5,FALSE))</f>
        <v>Entity and Fraud Risk Assessment and Response [Assess Risk]</v>
      </c>
      <c r="K311" s="108" t="s">
        <v>122</v>
      </c>
      <c r="L311" s="7" t="s">
        <v>82</v>
      </c>
    </row>
    <row r="312" spans="1:12" ht="40.799999999999997">
      <c r="A312" s="68" t="s">
        <v>713</v>
      </c>
      <c r="B312" s="69" t="s">
        <v>695</v>
      </c>
      <c r="C312" s="69" t="s">
        <v>92</v>
      </c>
      <c r="D312" s="69" t="s">
        <v>79</v>
      </c>
      <c r="E312" s="68" t="s">
        <v>80</v>
      </c>
      <c r="F312" s="69" t="s">
        <v>714</v>
      </c>
      <c r="G312" s="9" t="str">
        <f>IF(ISNA(VLOOKUP(LEFT(A312,3),'6. EMS-Omnia mapping'!$A$5:$G$142,7,FALSE)),"TBD",VLOOKUP(LEFT(A312,3),'6. EMS-Omnia mapping'!$A$5:$G$142,7,FALSE))</f>
        <v>Yes</v>
      </c>
      <c r="H312" s="35" t="s">
        <v>86</v>
      </c>
      <c r="I312" s="35" t="str">
        <f>IF(ISNA(VLOOKUP(LEFT($A312,3),'6. EMS-Omnia mapping'!$A$5:$A$142,3,FALSE)),"TBD",VLOOKUP(LEFT($A312,3),'6. EMS-Omnia mapping'!$A$5:$E$142,3,FALSE))</f>
        <v>Live Index</v>
      </c>
      <c r="J312" s="35" t="str">
        <f>IF(ISNA(VLOOKUP(LEFT($A312,3),'6. EMS-Omnia mapping'!$A$5:$A$142,5,FALSE)),"TBD",VLOOKUP(LEFT($A312,3),'6. EMS-Omnia mapping'!$A$5:$E$142,5,FALSE))</f>
        <v>Entity and Fraud Risk Assessment and Response [Assess Risk]</v>
      </c>
      <c r="K312" s="108" t="s">
        <v>122</v>
      </c>
      <c r="L312" s="7" t="s">
        <v>82</v>
      </c>
    </row>
    <row r="313" spans="1:12" ht="40.799999999999997">
      <c r="A313" s="68" t="s">
        <v>715</v>
      </c>
      <c r="B313" s="69" t="s">
        <v>695</v>
      </c>
      <c r="C313" s="69" t="s">
        <v>92</v>
      </c>
      <c r="D313" s="69" t="s">
        <v>79</v>
      </c>
      <c r="E313" s="68" t="s">
        <v>80</v>
      </c>
      <c r="F313" s="69" t="s">
        <v>716</v>
      </c>
      <c r="G313" s="9" t="str">
        <f>IF(ISNA(VLOOKUP(LEFT(A313,3),'6. EMS-Omnia mapping'!$A$5:$G$142,7,FALSE)),"TBD",VLOOKUP(LEFT(A313,3),'6. EMS-Omnia mapping'!$A$5:$G$142,7,FALSE))</f>
        <v>Yes</v>
      </c>
      <c r="H313" s="35" t="s">
        <v>86</v>
      </c>
      <c r="I313" s="35" t="str">
        <f>IF(ISNA(VLOOKUP(LEFT($A313,3),'6. EMS-Omnia mapping'!$A$5:$A$142,3,FALSE)),"TBD",VLOOKUP(LEFT($A313,3),'6. EMS-Omnia mapping'!$A$5:$E$142,3,FALSE))</f>
        <v>Live Index</v>
      </c>
      <c r="J313" s="35" t="str">
        <f>IF(ISNA(VLOOKUP(LEFT($A313,3),'6. EMS-Omnia mapping'!$A$5:$A$142,5,FALSE)),"TBD",VLOOKUP(LEFT($A313,3),'6. EMS-Omnia mapping'!$A$5:$E$142,5,FALSE))</f>
        <v>Entity and Fraud Risk Assessment and Response [Assess Risk]</v>
      </c>
      <c r="K313" s="108" t="s">
        <v>122</v>
      </c>
      <c r="L313" s="7" t="s">
        <v>82</v>
      </c>
    </row>
    <row r="314" spans="1:12" ht="40.799999999999997">
      <c r="A314" s="68" t="s">
        <v>717</v>
      </c>
      <c r="B314" s="69" t="s">
        <v>718</v>
      </c>
      <c r="C314" s="69" t="s">
        <v>92</v>
      </c>
      <c r="D314" s="69" t="s">
        <v>79</v>
      </c>
      <c r="E314" s="68" t="s">
        <v>80</v>
      </c>
      <c r="F314" s="69" t="s">
        <v>719</v>
      </c>
      <c r="G314" s="9" t="str">
        <f>IF(ISNA(VLOOKUP(LEFT(A314,3),'6. EMS-Omnia mapping'!$A$5:$G$142,7,FALSE)),"TBD",VLOOKUP(LEFT(A314,3),'6. EMS-Omnia mapping'!$A$5:$G$142,7,FALSE))</f>
        <v>Yes</v>
      </c>
      <c r="H314" s="35" t="s">
        <v>86</v>
      </c>
      <c r="I314" s="35" t="str">
        <f>IF(ISNA(VLOOKUP(LEFT($A314,3),'6. EMS-Omnia mapping'!$A$5:$A$142,3,FALSE)),"TBD",VLOOKUP(LEFT($A314,3),'6. EMS-Omnia mapping'!$A$5:$E$142,3,FALSE))</f>
        <v>Live Index</v>
      </c>
      <c r="J314" s="35" t="str">
        <f>IF(ISNA(VLOOKUP(LEFT($A314,3),'6. EMS-Omnia mapping'!$A$5:$A$142,5,FALSE)),"TBD",VLOOKUP(LEFT($A314,3),'6. EMS-Omnia mapping'!$A$5:$E$142,5,FALSE))</f>
        <v>Group audit [Plan Response]</v>
      </c>
      <c r="K314" s="108" t="s">
        <v>720</v>
      </c>
      <c r="L314" s="7" t="s">
        <v>82</v>
      </c>
    </row>
    <row r="315" spans="1:12" ht="51">
      <c r="A315" s="68" t="s">
        <v>721</v>
      </c>
      <c r="B315" s="69" t="s">
        <v>722</v>
      </c>
      <c r="C315" s="69" t="s">
        <v>78</v>
      </c>
      <c r="D315" s="69" t="s">
        <v>79</v>
      </c>
      <c r="E315" s="68" t="s">
        <v>80</v>
      </c>
      <c r="F315" s="69" t="s">
        <v>81</v>
      </c>
      <c r="G315" s="9" t="str">
        <f>IF(ISNA(VLOOKUP(LEFT(A315,3),'6. EMS-Omnia mapping'!$A$5:$G$142,7,FALSE)),"TBD",VLOOKUP(LEFT(A315,3),'6. EMS-Omnia mapping'!$A$5:$G$142,7,FALSE))</f>
        <v>Yes - supporting documents</v>
      </c>
      <c r="H315" s="35" t="s">
        <v>86</v>
      </c>
      <c r="I315" s="35" t="str">
        <f>IF(ISNA(VLOOKUP(LEFT($A315,3),'6. EMS-Omnia mapping'!$A$5:$A$142,3,FALSE)),"TBD",VLOOKUP(LEFT($A315,3),'6. EMS-Omnia mapping'!$A$5:$E$142,3,FALSE))</f>
        <v>Live Index</v>
      </c>
      <c r="J315" s="35" t="str">
        <f>IF(ISNA(VLOOKUP(LEFT($A315,3),'6. EMS-Omnia mapping'!$A$5:$A$142,5,FALSE)),"TBD",VLOOKUP(LEFT($A315,3),'6. EMS-Omnia mapping'!$A$5:$E$142,5,FALSE))</f>
        <v>Financial Close &amp; Reporting [Other Audit Area]</v>
      </c>
      <c r="K315" s="108" t="s">
        <v>723</v>
      </c>
      <c r="L315" s="7" t="s">
        <v>82</v>
      </c>
    </row>
    <row r="316" spans="1:12" ht="51">
      <c r="A316" s="68" t="s">
        <v>724</v>
      </c>
      <c r="B316" s="69" t="s">
        <v>722</v>
      </c>
      <c r="C316" s="69" t="s">
        <v>78</v>
      </c>
      <c r="D316" s="69" t="s">
        <v>79</v>
      </c>
      <c r="E316" s="68" t="s">
        <v>80</v>
      </c>
      <c r="F316" s="69" t="s">
        <v>81</v>
      </c>
      <c r="G316" s="9" t="str">
        <f>IF(ISNA(VLOOKUP(LEFT(A316,3),'6. EMS-Omnia mapping'!$A$5:$G$142,7,FALSE)),"TBD",VLOOKUP(LEFT(A316,3),'6. EMS-Omnia mapping'!$A$5:$G$142,7,FALSE))</f>
        <v>Yes - supporting documents</v>
      </c>
      <c r="H316" s="35" t="s">
        <v>86</v>
      </c>
      <c r="I316" s="35" t="str">
        <f>IF(ISNA(VLOOKUP(LEFT($A316,3),'6. EMS-Omnia mapping'!$A$5:$A$142,3,FALSE)),"TBD",VLOOKUP(LEFT($A316,3),'6. EMS-Omnia mapping'!$A$5:$E$142,3,FALSE))</f>
        <v>Live Index</v>
      </c>
      <c r="J316" s="35" t="str">
        <f>IF(ISNA(VLOOKUP(LEFT($A316,3),'6. EMS-Omnia mapping'!$A$5:$A$142,5,FALSE)),"TBD",VLOOKUP(LEFT($A316,3),'6. EMS-Omnia mapping'!$A$5:$E$142,5,FALSE))</f>
        <v>Financial Close &amp; Reporting [Other Audit Area]</v>
      </c>
      <c r="K316" s="108" t="s">
        <v>723</v>
      </c>
      <c r="L316" s="7" t="s">
        <v>82</v>
      </c>
    </row>
    <row r="317" spans="1:12" ht="51">
      <c r="A317" s="68" t="s">
        <v>725</v>
      </c>
      <c r="B317" s="69" t="s">
        <v>722</v>
      </c>
      <c r="C317" s="69" t="s">
        <v>78</v>
      </c>
      <c r="D317" s="69" t="s">
        <v>79</v>
      </c>
      <c r="E317" s="68" t="s">
        <v>80</v>
      </c>
      <c r="F317" s="69" t="s">
        <v>81</v>
      </c>
      <c r="G317" s="9" t="str">
        <f>IF(ISNA(VLOOKUP(LEFT(A317,3),'6. EMS-Omnia mapping'!$A$5:$G$142,7,FALSE)),"TBD",VLOOKUP(LEFT(A317,3),'6. EMS-Omnia mapping'!$A$5:$G$142,7,FALSE))</f>
        <v>Yes - supporting documents</v>
      </c>
      <c r="H317" s="35" t="s">
        <v>86</v>
      </c>
      <c r="I317" s="35" t="str">
        <f>IF(ISNA(VLOOKUP(LEFT($A317,3),'6. EMS-Omnia mapping'!$A$5:$A$142,3,FALSE)),"TBD",VLOOKUP(LEFT($A317,3),'6. EMS-Omnia mapping'!$A$5:$E$142,3,FALSE))</f>
        <v>Live Index</v>
      </c>
      <c r="J317" s="35" t="str">
        <f>IF(ISNA(VLOOKUP(LEFT($A317,3),'6. EMS-Omnia mapping'!$A$5:$A$142,5,FALSE)),"TBD",VLOOKUP(LEFT($A317,3),'6. EMS-Omnia mapping'!$A$5:$E$142,5,FALSE))</f>
        <v>Financial Close &amp; Reporting [Other Audit Area]</v>
      </c>
      <c r="K317" s="108" t="s">
        <v>723</v>
      </c>
      <c r="L317" s="7" t="s">
        <v>82</v>
      </c>
    </row>
    <row r="318" spans="1:12" ht="51">
      <c r="A318" s="68" t="s">
        <v>726</v>
      </c>
      <c r="B318" s="69" t="s">
        <v>722</v>
      </c>
      <c r="C318" s="69" t="s">
        <v>78</v>
      </c>
      <c r="D318" s="69" t="s">
        <v>79</v>
      </c>
      <c r="E318" s="68" t="s">
        <v>80</v>
      </c>
      <c r="F318" s="69" t="s">
        <v>81</v>
      </c>
      <c r="G318" s="9" t="str">
        <f>IF(ISNA(VLOOKUP(LEFT(A318,3),'6. EMS-Omnia mapping'!$A$5:$G$142,7,FALSE)),"TBD",VLOOKUP(LEFT(A318,3),'6. EMS-Omnia mapping'!$A$5:$G$142,7,FALSE))</f>
        <v>Yes - supporting documents</v>
      </c>
      <c r="H318" s="35" t="s">
        <v>86</v>
      </c>
      <c r="I318" s="35" t="str">
        <f>IF(ISNA(VLOOKUP(LEFT($A318,3),'6. EMS-Omnia mapping'!$A$5:$A$142,3,FALSE)),"TBD",VLOOKUP(LEFT($A318,3),'6. EMS-Omnia mapping'!$A$5:$E$142,3,FALSE))</f>
        <v>Live Index</v>
      </c>
      <c r="J318" s="35" t="str">
        <f>IF(ISNA(VLOOKUP(LEFT($A318,3),'6. EMS-Omnia mapping'!$A$5:$A$142,5,FALSE)),"TBD",VLOOKUP(LEFT($A318,3),'6. EMS-Omnia mapping'!$A$5:$E$142,5,FALSE))</f>
        <v>Financial Close &amp; Reporting [Other Audit Area]</v>
      </c>
      <c r="K318" s="108" t="s">
        <v>723</v>
      </c>
      <c r="L318" s="7" t="s">
        <v>82</v>
      </c>
    </row>
    <row r="319" spans="1:12" ht="51">
      <c r="A319" s="68" t="s">
        <v>727</v>
      </c>
      <c r="B319" s="69" t="s">
        <v>722</v>
      </c>
      <c r="C319" s="69" t="s">
        <v>78</v>
      </c>
      <c r="D319" s="69" t="s">
        <v>79</v>
      </c>
      <c r="E319" s="68" t="s">
        <v>80</v>
      </c>
      <c r="F319" s="69" t="s">
        <v>728</v>
      </c>
      <c r="G319" s="9" t="str">
        <f>IF(ISNA(VLOOKUP(LEFT(A319,3),'6. EMS-Omnia mapping'!$A$5:$G$142,7,FALSE)),"TBD",VLOOKUP(LEFT(A319,3),'6. EMS-Omnia mapping'!$A$5:$G$142,7,FALSE))</f>
        <v>Yes - supporting documents</v>
      </c>
      <c r="H319" s="35" t="s">
        <v>86</v>
      </c>
      <c r="I319" s="35" t="str">
        <f>IF(ISNA(VLOOKUP(LEFT($A319,3),'6. EMS-Omnia mapping'!$A$5:$A$142,3,FALSE)),"TBD",VLOOKUP(LEFT($A319,3),'6. EMS-Omnia mapping'!$A$5:$E$142,3,FALSE))</f>
        <v>Live Index</v>
      </c>
      <c r="J319" s="35" t="str">
        <f>IF(ISNA(VLOOKUP(LEFT($A319,3),'6. EMS-Omnia mapping'!$A$5:$A$142,5,FALSE)),"TBD",VLOOKUP(LEFT($A319,3),'6. EMS-Omnia mapping'!$A$5:$E$142,5,FALSE))</f>
        <v>Financial Close &amp; Reporting [Other Audit Area]</v>
      </c>
      <c r="K319" s="108" t="s">
        <v>723</v>
      </c>
      <c r="L319" s="7" t="s">
        <v>82</v>
      </c>
    </row>
    <row r="320" spans="1:12" ht="51">
      <c r="A320" s="68" t="s">
        <v>729</v>
      </c>
      <c r="B320" s="69" t="s">
        <v>722</v>
      </c>
      <c r="C320" s="69" t="s">
        <v>92</v>
      </c>
      <c r="D320" s="69" t="s">
        <v>79</v>
      </c>
      <c r="E320" s="68" t="s">
        <v>80</v>
      </c>
      <c r="F320" s="69" t="s">
        <v>730</v>
      </c>
      <c r="G320" s="9" t="str">
        <f>IF(ISNA(VLOOKUP(LEFT(A320,3),'6. EMS-Omnia mapping'!$A$5:$G$142,7,FALSE)),"TBD",VLOOKUP(LEFT(A320,3),'6. EMS-Omnia mapping'!$A$5:$G$142,7,FALSE))</f>
        <v>Yes - supporting documents</v>
      </c>
      <c r="H320" s="35" t="s">
        <v>86</v>
      </c>
      <c r="I320" s="35" t="str">
        <f>IF(ISNA(VLOOKUP(LEFT($A320,3),'6. EMS-Omnia mapping'!$A$5:$A$142,3,FALSE)),"TBD",VLOOKUP(LEFT($A320,3),'6. EMS-Omnia mapping'!$A$5:$E$142,3,FALSE))</f>
        <v>Live Index</v>
      </c>
      <c r="J320" s="35" t="str">
        <f>IF(ISNA(VLOOKUP(LEFT($A320,3),'6. EMS-Omnia mapping'!$A$5:$A$142,5,FALSE)),"TBD",VLOOKUP(LEFT($A320,3),'6. EMS-Omnia mapping'!$A$5:$E$142,5,FALSE))</f>
        <v>Financial Close &amp; Reporting [Other Audit Area]</v>
      </c>
      <c r="K320" s="108" t="s">
        <v>723</v>
      </c>
      <c r="L320" s="7" t="s">
        <v>82</v>
      </c>
    </row>
    <row r="321" spans="1:12" ht="30.6">
      <c r="A321" s="68" t="s">
        <v>731</v>
      </c>
      <c r="B321" s="69" t="s">
        <v>732</v>
      </c>
      <c r="C321" s="69" t="s">
        <v>78</v>
      </c>
      <c r="D321" s="69" t="s">
        <v>79</v>
      </c>
      <c r="E321" s="68" t="s">
        <v>80</v>
      </c>
      <c r="F321" s="69" t="s">
        <v>733</v>
      </c>
      <c r="G321" s="9" t="str">
        <f>IF(ISNA(VLOOKUP(LEFT(A321,3),'6. EMS-Omnia mapping'!$A$5:$G$142,7,FALSE)),"TBD",VLOOKUP(LEFT(A321,3),'6. EMS-Omnia mapping'!$A$5:$G$142,7,FALSE))</f>
        <v>Yes</v>
      </c>
      <c r="H321" s="35" t="s">
        <v>86</v>
      </c>
      <c r="I321" s="35" t="str">
        <f>IF(ISNA(VLOOKUP(LEFT($A321,3),'6. EMS-Omnia mapping'!$A$5:$A$142,3,FALSE)),"TBD",VLOOKUP(LEFT($A321,3),'6. EMS-Omnia mapping'!$A$5:$E$142,3,FALSE))</f>
        <v>Live Index</v>
      </c>
      <c r="J321" s="35" t="str">
        <f>IF(ISNA(VLOOKUP(LEFT($A321,3),'6. EMS-Omnia mapping'!$A$5:$A$142,5,FALSE)),"TBD",VLOOKUP(LEFT($A321,3),'6. EMS-Omnia mapping'!$A$5:$E$142,5,FALSE))</f>
        <v>Communications &amp; Reports [Conclude]</v>
      </c>
      <c r="K321" s="108" t="s">
        <v>734</v>
      </c>
      <c r="L321" s="7" t="s">
        <v>82</v>
      </c>
    </row>
    <row r="322" spans="1:12" ht="30.6">
      <c r="A322" s="68" t="s">
        <v>735</v>
      </c>
      <c r="B322" s="69" t="s">
        <v>732</v>
      </c>
      <c r="C322" s="69" t="s">
        <v>78</v>
      </c>
      <c r="D322" s="69" t="s">
        <v>79</v>
      </c>
      <c r="E322" s="68" t="s">
        <v>80</v>
      </c>
      <c r="F322" s="69" t="s">
        <v>736</v>
      </c>
      <c r="G322" s="9" t="str">
        <f>IF(ISNA(VLOOKUP(LEFT(A322,3),'6. EMS-Omnia mapping'!$A$5:$G$142,7,FALSE)),"TBD",VLOOKUP(LEFT(A322,3),'6. EMS-Omnia mapping'!$A$5:$G$142,7,FALSE))</f>
        <v>Yes</v>
      </c>
      <c r="H322" s="35" t="s">
        <v>86</v>
      </c>
      <c r="I322" s="35" t="str">
        <f>IF(ISNA(VLOOKUP(LEFT($A322,3),'6. EMS-Omnia mapping'!$A$5:$A$142,3,FALSE)),"TBD",VLOOKUP(LEFT($A322,3),'6. EMS-Omnia mapping'!$A$5:$E$142,3,FALSE))</f>
        <v>Live Index</v>
      </c>
      <c r="J322" s="35" t="str">
        <f>IF(ISNA(VLOOKUP(LEFT($A322,3),'6. EMS-Omnia mapping'!$A$5:$A$142,5,FALSE)),"TBD",VLOOKUP(LEFT($A322,3),'6. EMS-Omnia mapping'!$A$5:$E$142,5,FALSE))</f>
        <v>Communications &amp; Reports [Conclude]</v>
      </c>
      <c r="K322" s="108" t="s">
        <v>734</v>
      </c>
      <c r="L322" s="7" t="s">
        <v>82</v>
      </c>
    </row>
    <row r="323" spans="1:12" ht="20.399999999999999">
      <c r="A323" s="68" t="s">
        <v>737</v>
      </c>
      <c r="B323" s="69" t="s">
        <v>732</v>
      </c>
      <c r="C323" s="69" t="s">
        <v>98</v>
      </c>
      <c r="D323" s="69" t="s">
        <v>79</v>
      </c>
      <c r="E323" s="68" t="s">
        <v>80</v>
      </c>
      <c r="F323" s="69" t="s">
        <v>738</v>
      </c>
      <c r="G323" s="9" t="str">
        <f>IF(ISNA(VLOOKUP(LEFT(A323,3),'6. EMS-Omnia mapping'!$A$5:$G$142,7,FALSE)),"TBD",VLOOKUP(LEFT(A323,3),'6. EMS-Omnia mapping'!$A$5:$G$142,7,FALSE))</f>
        <v>Yes</v>
      </c>
      <c r="H323" s="35" t="s">
        <v>86</v>
      </c>
      <c r="I323" s="35" t="str">
        <f>IF(ISNA(VLOOKUP(LEFT($A323,3),'6. EMS-Omnia mapping'!$A$5:$A$142,3,FALSE)),"TBD",VLOOKUP(LEFT($A323,3),'6. EMS-Omnia mapping'!$A$5:$E$142,3,FALSE))</f>
        <v>Live Index</v>
      </c>
      <c r="J323" s="35" t="str">
        <f>IF(ISNA(VLOOKUP(LEFT($A323,3),'6. EMS-Omnia mapping'!$A$5:$A$142,5,FALSE)),"TBD",VLOOKUP(LEFT($A323,3),'6. EMS-Omnia mapping'!$A$5:$E$142,5,FALSE))</f>
        <v>Communications &amp; Reports [Conclude]</v>
      </c>
      <c r="K323" s="108" t="s">
        <v>734</v>
      </c>
      <c r="L323" s="7" t="s">
        <v>82</v>
      </c>
    </row>
    <row r="324" spans="1:12" ht="30.6">
      <c r="A324" s="68" t="s">
        <v>739</v>
      </c>
      <c r="B324" s="69" t="s">
        <v>740</v>
      </c>
      <c r="C324" s="69" t="s">
        <v>78</v>
      </c>
      <c r="D324" s="69" t="s">
        <v>79</v>
      </c>
      <c r="E324" s="68" t="s">
        <v>80</v>
      </c>
      <c r="F324" s="69" t="s">
        <v>741</v>
      </c>
      <c r="G324" s="9" t="str">
        <f>IF(ISNA(VLOOKUP(LEFT(A324,3),'6. EMS-Omnia mapping'!$A$5:$G$142,7,FALSE)),"TBD",VLOOKUP(LEFT(A324,3),'6. EMS-Omnia mapping'!$A$5:$G$142,7,FALSE))</f>
        <v>TBD</v>
      </c>
      <c r="H324" s="35" t="s">
        <v>82</v>
      </c>
      <c r="I324" s="35" t="str">
        <f>IF(ISNA(VLOOKUP(LEFT($A324,3),'6. EMS-Omnia mapping'!$A$5:$A$142,3,FALSE)),"TBD",VLOOKUP(LEFT($A324,3),'6. EMS-Omnia mapping'!$A$5:$E$142,3,FALSE))</f>
        <v>TBD</v>
      </c>
      <c r="J324" s="35" t="str">
        <f>IF(ISNA(VLOOKUP(LEFT($A324,3),'6. EMS-Omnia mapping'!$A$5:$A$142,5,FALSE)),"TBD",VLOOKUP(LEFT($A324,3),'6. EMS-Omnia mapping'!$A$5:$E$142,5,FALSE))</f>
        <v>TBD</v>
      </c>
      <c r="K324" s="108" t="s">
        <v>83</v>
      </c>
      <c r="L324" s="7" t="s">
        <v>82</v>
      </c>
    </row>
    <row r="325" spans="1:12" ht="40.799999999999997">
      <c r="A325" s="68" t="s">
        <v>742</v>
      </c>
      <c r="B325" s="69" t="s">
        <v>743</v>
      </c>
      <c r="C325" s="69" t="s">
        <v>92</v>
      </c>
      <c r="D325" s="69" t="s">
        <v>79</v>
      </c>
      <c r="E325" s="68" t="s">
        <v>80</v>
      </c>
      <c r="F325" s="69" t="s">
        <v>81</v>
      </c>
      <c r="G325" s="9" t="str">
        <f>IF(ISNA(VLOOKUP(LEFT(A325,3),'6. EMS-Omnia mapping'!$A$5:$G$142,7,FALSE)),"TBD",VLOOKUP(LEFT(A325,3),'6. EMS-Omnia mapping'!$A$5:$G$142,7,FALSE))</f>
        <v>Yes</v>
      </c>
      <c r="H325" s="35" t="s">
        <v>86</v>
      </c>
      <c r="I325" s="35" t="str">
        <f>IF(ISNA(VLOOKUP(LEFT($A325,3),'6. EMS-Omnia mapping'!$A$5:$A$142,3,FALSE)),"TBD",VLOOKUP(LEFT($A325,3),'6. EMS-Omnia mapping'!$A$5:$E$142,3,FALSE))</f>
        <v>Live Index</v>
      </c>
      <c r="J325" s="35" t="str">
        <f>IF(ISNA(VLOOKUP(LEFT($A325,3),'6. EMS-Omnia mapping'!$A$5:$A$142,5,FALSE)),"TBD",VLOOKUP(LEFT($A325,3),'6. EMS-Omnia mapping'!$A$5:$E$142,5,FALSE))</f>
        <v>Account Related Requirements [Account Related Requirements]</v>
      </c>
      <c r="K325" s="108" t="s">
        <v>744</v>
      </c>
      <c r="L325" s="7" t="s">
        <v>82</v>
      </c>
    </row>
    <row r="326" spans="1:12" ht="30.6">
      <c r="A326" s="68" t="s">
        <v>745</v>
      </c>
      <c r="B326" s="69" t="s">
        <v>746</v>
      </c>
      <c r="C326" s="69" t="s">
        <v>98</v>
      </c>
      <c r="D326" s="69" t="s">
        <v>79</v>
      </c>
      <c r="E326" s="68" t="s">
        <v>80</v>
      </c>
      <c r="F326" s="69" t="s">
        <v>747</v>
      </c>
      <c r="G326" s="9" t="str">
        <f>IF(ISNA(VLOOKUP(LEFT(A326,3),'6. EMS-Omnia mapping'!$A$5:$G$142,7,FALSE)),"TBD",VLOOKUP(LEFT(A326,3),'6. EMS-Omnia mapping'!$A$5:$G$142,7,FALSE))</f>
        <v>Yes</v>
      </c>
      <c r="H326" s="35" t="s">
        <v>86</v>
      </c>
      <c r="I326" s="35" t="str">
        <f>IF(ISNA(VLOOKUP(LEFT($A326,3),'6. EMS-Omnia mapping'!$A$5:$A$142,3,FALSE)),"TBD",VLOOKUP(LEFT($A326,3),'6. EMS-Omnia mapping'!$A$5:$E$142,3,FALSE))</f>
        <v>Live Index</v>
      </c>
      <c r="J326" s="35" t="str">
        <f>IF(ISNA(VLOOKUP(LEFT($A326,3),'6. EMS-Omnia mapping'!$A$5:$A$142,5,FALSE)),"TBD",VLOOKUP(LEFT($A326,3),'6. EMS-Omnia mapping'!$A$5:$E$142,5,FALSE))</f>
        <v>Service Organizations [Plan Response]</v>
      </c>
      <c r="K326" s="108" t="s">
        <v>748</v>
      </c>
      <c r="L326" s="7" t="s">
        <v>82</v>
      </c>
    </row>
    <row r="327" spans="1:12" ht="30.6">
      <c r="A327" s="68" t="s">
        <v>749</v>
      </c>
      <c r="B327" s="69" t="s">
        <v>746</v>
      </c>
      <c r="C327" s="69" t="s">
        <v>92</v>
      </c>
      <c r="D327" s="69" t="s">
        <v>79</v>
      </c>
      <c r="E327" s="68" t="s">
        <v>80</v>
      </c>
      <c r="F327" s="69" t="s">
        <v>750</v>
      </c>
      <c r="G327" s="9" t="str">
        <f>IF(ISNA(VLOOKUP(LEFT(A327,3),'6. EMS-Omnia mapping'!$A$5:$G$142,7,FALSE)),"TBD",VLOOKUP(LEFT(A327,3),'6. EMS-Omnia mapping'!$A$5:$G$142,7,FALSE))</f>
        <v>Yes</v>
      </c>
      <c r="H327" s="35" t="s">
        <v>86</v>
      </c>
      <c r="I327" s="35" t="str">
        <f>IF(ISNA(VLOOKUP(LEFT($A327,3),'6. EMS-Omnia mapping'!$A$5:$A$142,3,FALSE)),"TBD",VLOOKUP(LEFT($A327,3),'6. EMS-Omnia mapping'!$A$5:$E$142,3,FALSE))</f>
        <v>Live Index</v>
      </c>
      <c r="J327" s="35" t="str">
        <f>IF(ISNA(VLOOKUP(LEFT($A327,3),'6. EMS-Omnia mapping'!$A$5:$A$142,5,FALSE)),"TBD",VLOOKUP(LEFT($A327,3),'6. EMS-Omnia mapping'!$A$5:$E$142,5,FALSE))</f>
        <v>Service Organizations [Plan Response]</v>
      </c>
      <c r="K327" s="108" t="s">
        <v>748</v>
      </c>
      <c r="L327" s="7" t="s">
        <v>82</v>
      </c>
    </row>
    <row r="328" spans="1:12" ht="30.6">
      <c r="A328" s="68" t="s">
        <v>751</v>
      </c>
      <c r="B328" s="69" t="s">
        <v>746</v>
      </c>
      <c r="C328" s="69" t="s">
        <v>98</v>
      </c>
      <c r="D328" s="69" t="s">
        <v>79</v>
      </c>
      <c r="E328" s="68" t="s">
        <v>80</v>
      </c>
      <c r="F328" s="69" t="s">
        <v>752</v>
      </c>
      <c r="G328" s="9" t="str">
        <f>IF(ISNA(VLOOKUP(LEFT(A328,3),'6. EMS-Omnia mapping'!$A$5:$G$142,7,FALSE)),"TBD",VLOOKUP(LEFT(A328,3),'6. EMS-Omnia mapping'!$A$5:$G$142,7,FALSE))</f>
        <v>Yes</v>
      </c>
      <c r="H328" s="35" t="s">
        <v>86</v>
      </c>
      <c r="I328" s="35" t="str">
        <f>IF(ISNA(VLOOKUP(LEFT($A328,3),'6. EMS-Omnia mapping'!$A$5:$A$142,3,FALSE)),"TBD",VLOOKUP(LEFT($A328,3),'6. EMS-Omnia mapping'!$A$5:$E$142,3,FALSE))</f>
        <v>Live Index</v>
      </c>
      <c r="J328" s="35" t="str">
        <f>IF(ISNA(VLOOKUP(LEFT($A328,3),'6. EMS-Omnia mapping'!$A$5:$A$142,5,FALSE)),"TBD",VLOOKUP(LEFT($A328,3),'6. EMS-Omnia mapping'!$A$5:$E$142,5,FALSE))</f>
        <v>Service Organizations [Plan Response]</v>
      </c>
      <c r="K328" s="108" t="s">
        <v>748</v>
      </c>
      <c r="L328" s="7" t="s">
        <v>82</v>
      </c>
    </row>
    <row r="329" spans="1:12" ht="30.6">
      <c r="A329" s="68" t="s">
        <v>753</v>
      </c>
      <c r="B329" s="69" t="s">
        <v>746</v>
      </c>
      <c r="C329" s="69" t="s">
        <v>92</v>
      </c>
      <c r="D329" s="69" t="s">
        <v>79</v>
      </c>
      <c r="E329" s="68" t="s">
        <v>80</v>
      </c>
      <c r="F329" s="69" t="s">
        <v>754</v>
      </c>
      <c r="G329" s="9" t="str">
        <f>IF(ISNA(VLOOKUP(LEFT(A329,3),'6. EMS-Omnia mapping'!$A$5:$G$142,7,FALSE)),"TBD",VLOOKUP(LEFT(A329,3),'6. EMS-Omnia mapping'!$A$5:$G$142,7,FALSE))</f>
        <v>Yes</v>
      </c>
      <c r="H329" s="35" t="s">
        <v>86</v>
      </c>
      <c r="I329" s="35" t="str">
        <f>IF(ISNA(VLOOKUP(LEFT($A329,3),'6. EMS-Omnia mapping'!$A$5:$A$142,3,FALSE)),"TBD",VLOOKUP(LEFT($A329,3),'6. EMS-Omnia mapping'!$A$5:$E$142,3,FALSE))</f>
        <v>Live Index</v>
      </c>
      <c r="J329" s="35" t="str">
        <f>IF(ISNA(VLOOKUP(LEFT($A329,3),'6. EMS-Omnia mapping'!$A$5:$A$142,5,FALSE)),"TBD",VLOOKUP(LEFT($A329,3),'6. EMS-Omnia mapping'!$A$5:$E$142,5,FALSE))</f>
        <v>Service Organizations [Plan Response]</v>
      </c>
      <c r="K329" s="108" t="s">
        <v>748</v>
      </c>
      <c r="L329" s="7" t="s">
        <v>82</v>
      </c>
    </row>
    <row r="330" spans="1:12" ht="30.6">
      <c r="A330" s="68" t="s">
        <v>755</v>
      </c>
      <c r="B330" s="69" t="s">
        <v>746</v>
      </c>
      <c r="C330" s="69" t="s">
        <v>98</v>
      </c>
      <c r="D330" s="69" t="s">
        <v>79</v>
      </c>
      <c r="E330" s="68" t="s">
        <v>80</v>
      </c>
      <c r="F330" s="69" t="s">
        <v>756</v>
      </c>
      <c r="G330" s="9" t="str">
        <f>IF(ISNA(VLOOKUP(LEFT(A330,3),'6. EMS-Omnia mapping'!$A$5:$G$142,7,FALSE)),"TBD",VLOOKUP(LEFT(A330,3),'6. EMS-Omnia mapping'!$A$5:$G$142,7,FALSE))</f>
        <v>Yes</v>
      </c>
      <c r="H330" s="35" t="s">
        <v>86</v>
      </c>
      <c r="I330" s="35" t="str">
        <f>IF(ISNA(VLOOKUP(LEFT($A330,3),'6. EMS-Omnia mapping'!$A$5:$A$142,3,FALSE)),"TBD",VLOOKUP(LEFT($A330,3),'6. EMS-Omnia mapping'!$A$5:$E$142,3,FALSE))</f>
        <v>Live Index</v>
      </c>
      <c r="J330" s="35" t="str">
        <f>IF(ISNA(VLOOKUP(LEFT($A330,3),'6. EMS-Omnia mapping'!$A$5:$A$142,5,FALSE)),"TBD",VLOOKUP(LEFT($A330,3),'6. EMS-Omnia mapping'!$A$5:$E$142,5,FALSE))</f>
        <v>Service Organizations [Plan Response]</v>
      </c>
      <c r="K330" s="108" t="s">
        <v>748</v>
      </c>
      <c r="L330" s="7" t="s">
        <v>82</v>
      </c>
    </row>
    <row r="331" spans="1:12" ht="30.6">
      <c r="A331" s="68" t="s">
        <v>757</v>
      </c>
      <c r="B331" s="69" t="s">
        <v>746</v>
      </c>
      <c r="C331" s="69" t="s">
        <v>98</v>
      </c>
      <c r="D331" s="69" t="s">
        <v>79</v>
      </c>
      <c r="E331" s="68" t="s">
        <v>80</v>
      </c>
      <c r="F331" s="69" t="s">
        <v>758</v>
      </c>
      <c r="G331" s="9" t="str">
        <f>IF(ISNA(VLOOKUP(LEFT(A331,3),'6. EMS-Omnia mapping'!$A$5:$G$142,7,FALSE)),"TBD",VLOOKUP(LEFT(A331,3),'6. EMS-Omnia mapping'!$A$5:$G$142,7,FALSE))</f>
        <v>Yes</v>
      </c>
      <c r="H331" s="35" t="s">
        <v>86</v>
      </c>
      <c r="I331" s="35" t="str">
        <f>IF(ISNA(VLOOKUP(LEFT($A331,3),'6. EMS-Omnia mapping'!$A$5:$A$142,3,FALSE)),"TBD",VLOOKUP(LEFT($A331,3),'6. EMS-Omnia mapping'!$A$5:$E$142,3,FALSE))</f>
        <v>Live Index</v>
      </c>
      <c r="J331" s="35" t="str">
        <f>IF(ISNA(VLOOKUP(LEFT($A331,3),'6. EMS-Omnia mapping'!$A$5:$A$142,5,FALSE)),"TBD",VLOOKUP(LEFT($A331,3),'6. EMS-Omnia mapping'!$A$5:$E$142,5,FALSE))</f>
        <v>Service Organizations [Plan Response]</v>
      </c>
      <c r="K331" s="108" t="s">
        <v>748</v>
      </c>
      <c r="L331" s="7" t="s">
        <v>82</v>
      </c>
    </row>
    <row r="332" spans="1:12" ht="40.799999999999997">
      <c r="A332" s="68" t="s">
        <v>759</v>
      </c>
      <c r="B332" s="69" t="s">
        <v>746</v>
      </c>
      <c r="C332" s="69" t="s">
        <v>92</v>
      </c>
      <c r="D332" s="69" t="s">
        <v>79</v>
      </c>
      <c r="E332" s="68" t="s">
        <v>80</v>
      </c>
      <c r="F332" s="69" t="s">
        <v>760</v>
      </c>
      <c r="G332" s="9" t="str">
        <f>IF(ISNA(VLOOKUP(LEFT(A332,3),'6. EMS-Omnia mapping'!$A$5:$G$142,7,FALSE)),"TBD",VLOOKUP(LEFT(A332,3),'6. EMS-Omnia mapping'!$A$5:$G$142,7,FALSE))</f>
        <v>Yes</v>
      </c>
      <c r="H332" s="35" t="s">
        <v>86</v>
      </c>
      <c r="I332" s="35" t="str">
        <f>IF(ISNA(VLOOKUP(LEFT($A332,3),'6. EMS-Omnia mapping'!$A$5:$A$142,3,FALSE)),"TBD",VLOOKUP(LEFT($A332,3),'6. EMS-Omnia mapping'!$A$5:$E$142,3,FALSE))</f>
        <v>Live Index</v>
      </c>
      <c r="J332" s="35" t="str">
        <f>IF(ISNA(VLOOKUP(LEFT($A332,3),'6. EMS-Omnia mapping'!$A$5:$A$142,5,FALSE)),"TBD",VLOOKUP(LEFT($A332,3),'6. EMS-Omnia mapping'!$A$5:$E$142,5,FALSE))</f>
        <v>Service Organizations [Plan Response]</v>
      </c>
      <c r="K332" s="108" t="s">
        <v>748</v>
      </c>
      <c r="L332" s="7" t="s">
        <v>82</v>
      </c>
    </row>
    <row r="333" spans="1:12" ht="30.6">
      <c r="A333" s="68" t="s">
        <v>761</v>
      </c>
      <c r="B333" s="69" t="s">
        <v>746</v>
      </c>
      <c r="C333" s="69" t="s">
        <v>98</v>
      </c>
      <c r="D333" s="69" t="s">
        <v>79</v>
      </c>
      <c r="E333" s="68" t="s">
        <v>80</v>
      </c>
      <c r="F333" s="69" t="s">
        <v>762</v>
      </c>
      <c r="G333" s="9" t="str">
        <f>IF(ISNA(VLOOKUP(LEFT(A333,3),'6. EMS-Omnia mapping'!$A$5:$G$142,7,FALSE)),"TBD",VLOOKUP(LEFT(A333,3),'6. EMS-Omnia mapping'!$A$5:$G$142,7,FALSE))</f>
        <v>Yes</v>
      </c>
      <c r="H333" s="35" t="s">
        <v>86</v>
      </c>
      <c r="I333" s="35" t="str">
        <f>IF(ISNA(VLOOKUP(LEFT($A333,3),'6. EMS-Omnia mapping'!$A$5:$A$142,3,FALSE)),"TBD",VLOOKUP(LEFT($A333,3),'6. EMS-Omnia mapping'!$A$5:$E$142,3,FALSE))</f>
        <v>Live Index</v>
      </c>
      <c r="J333" s="35" t="str">
        <f>IF(ISNA(VLOOKUP(LEFT($A333,3),'6. EMS-Omnia mapping'!$A$5:$A$142,5,FALSE)),"TBD",VLOOKUP(LEFT($A333,3),'6. EMS-Omnia mapping'!$A$5:$E$142,5,FALSE))</f>
        <v>Service Organizations [Plan Response]</v>
      </c>
      <c r="K333" s="108" t="s">
        <v>748</v>
      </c>
      <c r="L333" s="7" t="s">
        <v>82</v>
      </c>
    </row>
    <row r="334" spans="1:12" ht="30.6">
      <c r="A334" s="68" t="s">
        <v>763</v>
      </c>
      <c r="B334" s="69" t="s">
        <v>746</v>
      </c>
      <c r="C334" s="69" t="s">
        <v>98</v>
      </c>
      <c r="D334" s="69" t="s">
        <v>79</v>
      </c>
      <c r="E334" s="68" t="s">
        <v>80</v>
      </c>
      <c r="F334" s="69" t="s">
        <v>764</v>
      </c>
      <c r="G334" s="9" t="str">
        <f>IF(ISNA(VLOOKUP(LEFT(A334,3),'6. EMS-Omnia mapping'!$A$5:$G$142,7,FALSE)),"TBD",VLOOKUP(LEFT(A334,3),'6. EMS-Omnia mapping'!$A$5:$G$142,7,FALSE))</f>
        <v>Yes</v>
      </c>
      <c r="H334" s="35" t="s">
        <v>86</v>
      </c>
      <c r="I334" s="35" t="str">
        <f>IF(ISNA(VLOOKUP(LEFT($A334,3),'6. EMS-Omnia mapping'!$A$5:$A$142,3,FALSE)),"TBD",VLOOKUP(LEFT($A334,3),'6. EMS-Omnia mapping'!$A$5:$E$142,3,FALSE))</f>
        <v>Live Index</v>
      </c>
      <c r="J334" s="35" t="str">
        <f>IF(ISNA(VLOOKUP(LEFT($A334,3),'6. EMS-Omnia mapping'!$A$5:$A$142,5,FALSE)),"TBD",VLOOKUP(LEFT($A334,3),'6. EMS-Omnia mapping'!$A$5:$E$142,5,FALSE))</f>
        <v>Service Organizations [Plan Response]</v>
      </c>
      <c r="K334" s="108" t="s">
        <v>748</v>
      </c>
      <c r="L334" s="7" t="s">
        <v>82</v>
      </c>
    </row>
    <row r="335" spans="1:12" ht="20.399999999999999">
      <c r="A335" s="68" t="s">
        <v>765</v>
      </c>
      <c r="B335" s="69" t="s">
        <v>766</v>
      </c>
      <c r="C335" s="69" t="s">
        <v>92</v>
      </c>
      <c r="D335" s="69" t="s">
        <v>79</v>
      </c>
      <c r="E335" s="68" t="s">
        <v>80</v>
      </c>
      <c r="F335" s="69" t="s">
        <v>81</v>
      </c>
      <c r="G335" s="9" t="str">
        <f>IF(ISNA(VLOOKUP(LEFT(A335,3),'6. EMS-Omnia mapping'!$A$5:$G$142,7,FALSE)),"TBD",VLOOKUP(LEFT(A335,3),'6. EMS-Omnia mapping'!$A$5:$G$142,7,FALSE))</f>
        <v>GRA - No; D&amp;I - No; Leadsheet - No; OE - Yes; Subst - Yes</v>
      </c>
      <c r="H335" s="35" t="s">
        <v>82</v>
      </c>
      <c r="I335" s="35" t="str">
        <f>IF(ISNA(VLOOKUP(LEFT($A335,3),'6. EMS-Omnia mapping'!$A$5:$A$142,3,FALSE)),"TBD",VLOOKUP(LEFT($A335,3),'6. EMS-Omnia mapping'!$A$5:$E$142,3,FALSE))</f>
        <v>Live Index</v>
      </c>
      <c r="J335" s="35" t="str">
        <f>IF(ISNA(VLOOKUP(LEFT($A335,3),'6. EMS-Omnia mapping'!$A$5:$A$142,5,FALSE)),"TBD",VLOOKUP(LEFT($A335,3),'6. EMS-Omnia mapping'!$A$5:$E$142,5,FALSE))</f>
        <v>Account-specific [Section to create]</v>
      </c>
      <c r="K335" s="108" t="s">
        <v>83</v>
      </c>
      <c r="L335" s="7" t="s">
        <v>82</v>
      </c>
    </row>
    <row r="336" spans="1:12" ht="20.399999999999999">
      <c r="A336" s="68" t="s">
        <v>767</v>
      </c>
      <c r="B336" s="69" t="s">
        <v>766</v>
      </c>
      <c r="C336" s="69" t="s">
        <v>92</v>
      </c>
      <c r="D336" s="69" t="s">
        <v>79</v>
      </c>
      <c r="E336" s="68" t="s">
        <v>80</v>
      </c>
      <c r="F336" s="69" t="s">
        <v>81</v>
      </c>
      <c r="G336" s="9" t="str">
        <f>IF(ISNA(VLOOKUP(LEFT(A336,3),'6. EMS-Omnia mapping'!$A$5:$G$142,7,FALSE)),"TBD",VLOOKUP(LEFT(A336,3),'6. EMS-Omnia mapping'!$A$5:$G$142,7,FALSE))</f>
        <v>GRA - No; D&amp;I - No; Leadsheet - No; OE - Yes; Subst - Yes</v>
      </c>
      <c r="H336" s="35" t="s">
        <v>82</v>
      </c>
      <c r="I336" s="35" t="str">
        <f>IF(ISNA(VLOOKUP(LEFT($A336,3),'6. EMS-Omnia mapping'!$A$5:$A$142,3,FALSE)),"TBD",VLOOKUP(LEFT($A336,3),'6. EMS-Omnia mapping'!$A$5:$E$142,3,FALSE))</f>
        <v>Live Index</v>
      </c>
      <c r="J336" s="35" t="str">
        <f>IF(ISNA(VLOOKUP(LEFT($A336,3),'6. EMS-Omnia mapping'!$A$5:$A$142,5,FALSE)),"TBD",VLOOKUP(LEFT($A336,3),'6. EMS-Omnia mapping'!$A$5:$E$142,5,FALSE))</f>
        <v>Account-specific [Section to create]</v>
      </c>
      <c r="K336" s="108" t="s">
        <v>83</v>
      </c>
      <c r="L336" s="7" t="s">
        <v>82</v>
      </c>
    </row>
    <row r="337" spans="1:12" ht="20.399999999999999">
      <c r="A337" s="68" t="s">
        <v>768</v>
      </c>
      <c r="B337" s="69" t="s">
        <v>766</v>
      </c>
      <c r="C337" s="69" t="s">
        <v>92</v>
      </c>
      <c r="D337" s="69" t="s">
        <v>79</v>
      </c>
      <c r="E337" s="68" t="s">
        <v>80</v>
      </c>
      <c r="F337" s="69" t="s">
        <v>769</v>
      </c>
      <c r="G337" s="9" t="str">
        <f>IF(ISNA(VLOOKUP(LEFT(A337,3),'6. EMS-Omnia mapping'!$A$5:$G$142,7,FALSE)),"TBD",VLOOKUP(LEFT(A337,3),'6. EMS-Omnia mapping'!$A$5:$G$142,7,FALSE))</f>
        <v>GRA - No; D&amp;I - No; Leadsheet - No; OE - Yes; Subst - Yes</v>
      </c>
      <c r="H337" s="35" t="s">
        <v>82</v>
      </c>
      <c r="I337" s="35" t="str">
        <f>IF(ISNA(VLOOKUP(LEFT($A337,3),'6. EMS-Omnia mapping'!$A$5:$A$142,3,FALSE)),"TBD",VLOOKUP(LEFT($A337,3),'6. EMS-Omnia mapping'!$A$5:$E$142,3,FALSE))</f>
        <v>Live Index</v>
      </c>
      <c r="J337" s="35" t="str">
        <f>IF(ISNA(VLOOKUP(LEFT($A337,3),'6. EMS-Omnia mapping'!$A$5:$A$142,5,FALSE)),"TBD",VLOOKUP(LEFT($A337,3),'6. EMS-Omnia mapping'!$A$5:$E$142,5,FALSE))</f>
        <v>Account-specific [Section to create]</v>
      </c>
      <c r="K337" s="108" t="s">
        <v>83</v>
      </c>
      <c r="L337" s="7" t="s">
        <v>82</v>
      </c>
    </row>
    <row r="338" spans="1:12" ht="20.399999999999999">
      <c r="A338" s="68" t="s">
        <v>770</v>
      </c>
      <c r="B338" s="69" t="s">
        <v>766</v>
      </c>
      <c r="C338" s="69" t="s">
        <v>92</v>
      </c>
      <c r="D338" s="69" t="s">
        <v>79</v>
      </c>
      <c r="E338" s="68" t="s">
        <v>80</v>
      </c>
      <c r="F338" s="69" t="s">
        <v>771</v>
      </c>
      <c r="G338" s="9" t="str">
        <f>IF(ISNA(VLOOKUP(LEFT(A338,3),'6. EMS-Omnia mapping'!$A$5:$G$142,7,FALSE)),"TBD",VLOOKUP(LEFT(A338,3),'6. EMS-Omnia mapping'!$A$5:$G$142,7,FALSE))</f>
        <v>GRA - No; D&amp;I - No; Leadsheet - No; OE - Yes; Subst - Yes</v>
      </c>
      <c r="H338" s="35" t="s">
        <v>82</v>
      </c>
      <c r="I338" s="35" t="str">
        <f>IF(ISNA(VLOOKUP(LEFT($A338,3),'6. EMS-Omnia mapping'!$A$5:$A$142,3,FALSE)),"TBD",VLOOKUP(LEFT($A338,3),'6. EMS-Omnia mapping'!$A$5:$E$142,3,FALSE))</f>
        <v>Live Index</v>
      </c>
      <c r="J338" s="35" t="str">
        <f>IF(ISNA(VLOOKUP(LEFT($A338,3),'6. EMS-Omnia mapping'!$A$5:$A$142,5,FALSE)),"TBD",VLOOKUP(LEFT($A338,3),'6. EMS-Omnia mapping'!$A$5:$E$142,5,FALSE))</f>
        <v>Account-specific [Section to create]</v>
      </c>
      <c r="K338" s="108" t="s">
        <v>83</v>
      </c>
      <c r="L338" s="7" t="s">
        <v>82</v>
      </c>
    </row>
    <row r="339" spans="1:12" ht="30.6">
      <c r="A339" s="68" t="s">
        <v>772</v>
      </c>
      <c r="B339" s="69" t="s">
        <v>766</v>
      </c>
      <c r="C339" s="69" t="s">
        <v>92</v>
      </c>
      <c r="D339" s="69" t="s">
        <v>79</v>
      </c>
      <c r="E339" s="68" t="s">
        <v>80</v>
      </c>
      <c r="F339" s="69" t="s">
        <v>773</v>
      </c>
      <c r="G339" s="9" t="str">
        <f>IF(ISNA(VLOOKUP(LEFT(A339,3),'6. EMS-Omnia mapping'!$A$5:$G$142,7,FALSE)),"TBD",VLOOKUP(LEFT(A339,3),'6. EMS-Omnia mapping'!$A$5:$G$142,7,FALSE))</f>
        <v>GRA - No; D&amp;I - No; Leadsheet - No; OE - Yes; Subst - Yes</v>
      </c>
      <c r="H339" s="35" t="s">
        <v>86</v>
      </c>
      <c r="I339" s="35" t="str">
        <f>IF(ISNA(VLOOKUP(LEFT($A339,3),'6. EMS-Omnia mapping'!$A$5:$A$142,3,FALSE)),"TBD",VLOOKUP(LEFT($A339,3),'6. EMS-Omnia mapping'!$A$5:$E$142,3,FALSE))</f>
        <v>Live Index</v>
      </c>
      <c r="J339" s="35" t="str">
        <f>IF(ISNA(VLOOKUP(LEFT($A339,3),'6. EMS-Omnia mapping'!$A$5:$A$142,5,FALSE)),"TBD",VLOOKUP(LEFT($A339,3),'6. EMS-Omnia mapping'!$A$5:$E$142,5,FALSE))</f>
        <v>Account-specific [Section to create]</v>
      </c>
      <c r="K339" s="108" t="s">
        <v>512</v>
      </c>
      <c r="L339" s="7" t="s">
        <v>82</v>
      </c>
    </row>
    <row r="340" spans="1:12" ht="30.6">
      <c r="A340" s="68" t="s">
        <v>774</v>
      </c>
      <c r="B340" s="69" t="s">
        <v>766</v>
      </c>
      <c r="C340" s="69" t="s">
        <v>92</v>
      </c>
      <c r="D340" s="69" t="s">
        <v>79</v>
      </c>
      <c r="E340" s="68" t="s">
        <v>80</v>
      </c>
      <c r="F340" s="69" t="s">
        <v>775</v>
      </c>
      <c r="G340" s="9" t="str">
        <f>IF(ISNA(VLOOKUP(LEFT(A340,3),'6. EMS-Omnia mapping'!$A$5:$G$142,7,FALSE)),"TBD",VLOOKUP(LEFT(A340,3),'6. EMS-Omnia mapping'!$A$5:$G$142,7,FALSE))</f>
        <v>GRA - No; D&amp;I - No; Leadsheet - No; OE - Yes; Subst - Yes</v>
      </c>
      <c r="H340" s="35" t="s">
        <v>86</v>
      </c>
      <c r="I340" s="35" t="str">
        <f>IF(ISNA(VLOOKUP(LEFT($A340,3),'6. EMS-Omnia mapping'!$A$5:$A$142,3,FALSE)),"TBD",VLOOKUP(LEFT($A340,3),'6. EMS-Omnia mapping'!$A$5:$E$142,3,FALSE))</f>
        <v>Live Index</v>
      </c>
      <c r="J340" s="35" t="str">
        <f>IF(ISNA(VLOOKUP(LEFT($A340,3),'6. EMS-Omnia mapping'!$A$5:$A$142,5,FALSE)),"TBD",VLOOKUP(LEFT($A340,3),'6. EMS-Omnia mapping'!$A$5:$E$142,5,FALSE))</f>
        <v>Account-specific [Section to create]</v>
      </c>
      <c r="K340" s="108" t="s">
        <v>512</v>
      </c>
      <c r="L340" s="7" t="s">
        <v>82</v>
      </c>
    </row>
    <row r="341" spans="1:12" ht="30.6">
      <c r="A341" s="68" t="s">
        <v>776</v>
      </c>
      <c r="B341" s="69" t="s">
        <v>777</v>
      </c>
      <c r="C341" s="69" t="s">
        <v>92</v>
      </c>
      <c r="D341" s="69" t="s">
        <v>79</v>
      </c>
      <c r="E341" s="68" t="s">
        <v>80</v>
      </c>
      <c r="F341" s="69" t="s">
        <v>81</v>
      </c>
      <c r="G341" s="9" t="str">
        <f>IF(ISNA(VLOOKUP(LEFT(A341,3),'6. EMS-Omnia mapping'!$A$5:$G$142,7,FALSE)),"TBD",VLOOKUP(LEFT(A341,3),'6. EMS-Omnia mapping'!$A$5:$G$142,7,FALSE))</f>
        <v>GRA - No; D&amp;I - No; Leadsheet - No; OE - Yes; Subst - Yes</v>
      </c>
      <c r="H341" s="35" t="s">
        <v>82</v>
      </c>
      <c r="I341" s="35" t="str">
        <f>IF(ISNA(VLOOKUP(LEFT($A341,3),'6. EMS-Omnia mapping'!$A$5:$A$142,3,FALSE)),"TBD",VLOOKUP(LEFT($A341,3),'6. EMS-Omnia mapping'!$A$5:$E$142,3,FALSE))</f>
        <v>Live Index</v>
      </c>
      <c r="J341" s="35" t="str">
        <f>IF(ISNA(VLOOKUP(LEFT($A341,3),'6. EMS-Omnia mapping'!$A$5:$A$142,5,FALSE)),"TBD",VLOOKUP(LEFT($A341,3),'6. EMS-Omnia mapping'!$A$5:$E$142,5,FALSE))</f>
        <v>Account-specific [Section to create]</v>
      </c>
      <c r="K341" s="108" t="s">
        <v>83</v>
      </c>
      <c r="L341" s="7" t="s">
        <v>82</v>
      </c>
    </row>
    <row r="342" spans="1:12" ht="30.6">
      <c r="A342" s="68" t="s">
        <v>778</v>
      </c>
      <c r="B342" s="69" t="s">
        <v>779</v>
      </c>
      <c r="C342" s="69" t="s">
        <v>92</v>
      </c>
      <c r="D342" s="69" t="s">
        <v>79</v>
      </c>
      <c r="E342" s="68" t="s">
        <v>80</v>
      </c>
      <c r="F342" s="69" t="s">
        <v>689</v>
      </c>
      <c r="G342" s="9" t="str">
        <f>IF(ISNA(VLOOKUP(LEFT(A342,3),'6. EMS-Omnia mapping'!$A$5:$G$142,7,FALSE)),"TBD",VLOOKUP(LEFT(A342,3),'6. EMS-Omnia mapping'!$A$5:$G$142,7,FALSE))</f>
        <v>GRA - No; D&amp;I - No; Leadsheet - No; OE - Yes; Subst - Yes</v>
      </c>
      <c r="H342" s="35" t="s">
        <v>86</v>
      </c>
      <c r="I342" s="35" t="str">
        <f>IF(ISNA(VLOOKUP(LEFT($A342,3),'6. EMS-Omnia mapping'!$A$5:$A$142,3,FALSE)),"TBD",VLOOKUP(LEFT($A342,3),'6. EMS-Omnia mapping'!$A$5:$E$142,3,FALSE))</f>
        <v>Live Index</v>
      </c>
      <c r="J342" s="35" t="str">
        <f>IF(ISNA(VLOOKUP(LEFT($A342,3),'6. EMS-Omnia mapping'!$A$5:$A$142,5,FALSE)),"TBD",VLOOKUP(LEFT($A342,3),'6. EMS-Omnia mapping'!$A$5:$E$142,5,FALSE))</f>
        <v>Account-specific [Section to create]</v>
      </c>
      <c r="K342" s="108" t="s">
        <v>780</v>
      </c>
      <c r="L342" s="7" t="s">
        <v>82</v>
      </c>
    </row>
    <row r="343" spans="1:12" ht="30.6">
      <c r="A343" s="68" t="s">
        <v>781</v>
      </c>
      <c r="B343" s="69" t="s">
        <v>777</v>
      </c>
      <c r="C343" s="69" t="s">
        <v>92</v>
      </c>
      <c r="D343" s="69" t="s">
        <v>79</v>
      </c>
      <c r="E343" s="68" t="s">
        <v>80</v>
      </c>
      <c r="F343" s="69" t="s">
        <v>81</v>
      </c>
      <c r="G343" s="9" t="str">
        <f>IF(ISNA(VLOOKUP(LEFT(A343,3),'6. EMS-Omnia mapping'!$A$5:$G$142,7,FALSE)),"TBD",VLOOKUP(LEFT(A343,3),'6. EMS-Omnia mapping'!$A$5:$G$142,7,FALSE))</f>
        <v>GRA - No; D&amp;I - No; Leadsheet - No; OE - Yes; Subst - Yes</v>
      </c>
      <c r="H343" s="35" t="s">
        <v>82</v>
      </c>
      <c r="I343" s="35" t="str">
        <f>IF(ISNA(VLOOKUP(LEFT($A343,3),'6. EMS-Omnia mapping'!$A$5:$A$142,3,FALSE)),"TBD",VLOOKUP(LEFT($A343,3),'6. EMS-Omnia mapping'!$A$5:$E$142,3,FALSE))</f>
        <v>Live Index</v>
      </c>
      <c r="J343" s="35" t="str">
        <f>IF(ISNA(VLOOKUP(LEFT($A343,3),'6. EMS-Omnia mapping'!$A$5:$A$142,5,FALSE)),"TBD",VLOOKUP(LEFT($A343,3),'6. EMS-Omnia mapping'!$A$5:$E$142,5,FALSE))</f>
        <v>Account-specific [Section to create]</v>
      </c>
      <c r="K343" s="108" t="s">
        <v>83</v>
      </c>
      <c r="L343" s="7" t="s">
        <v>82</v>
      </c>
    </row>
    <row r="344" spans="1:12" ht="30.6">
      <c r="A344" s="68" t="s">
        <v>782</v>
      </c>
      <c r="B344" s="69" t="s">
        <v>777</v>
      </c>
      <c r="C344" s="69" t="s">
        <v>92</v>
      </c>
      <c r="D344" s="69" t="s">
        <v>79</v>
      </c>
      <c r="E344" s="68" t="s">
        <v>80</v>
      </c>
      <c r="F344" s="69" t="s">
        <v>783</v>
      </c>
      <c r="G344" s="9" t="str">
        <f>IF(ISNA(VLOOKUP(LEFT(A344,3),'6. EMS-Omnia mapping'!$A$5:$G$142,7,FALSE)),"TBD",VLOOKUP(LEFT(A344,3),'6. EMS-Omnia mapping'!$A$5:$G$142,7,FALSE))</f>
        <v>GRA - No; D&amp;I - No; Leadsheet - No; OE - Yes; Subst - Yes</v>
      </c>
      <c r="H344" s="35" t="s">
        <v>82</v>
      </c>
      <c r="I344" s="35" t="str">
        <f>IF(ISNA(VLOOKUP(LEFT($A344,3),'6. EMS-Omnia mapping'!$A$5:$A$142,3,FALSE)),"TBD",VLOOKUP(LEFT($A344,3),'6. EMS-Omnia mapping'!$A$5:$E$142,3,FALSE))</f>
        <v>Live Index</v>
      </c>
      <c r="J344" s="35" t="str">
        <f>IF(ISNA(VLOOKUP(LEFT($A344,3),'6. EMS-Omnia mapping'!$A$5:$A$142,5,FALSE)),"TBD",VLOOKUP(LEFT($A344,3),'6. EMS-Omnia mapping'!$A$5:$E$142,5,FALSE))</f>
        <v>Account-specific [Section to create]</v>
      </c>
      <c r="K344" s="108" t="s">
        <v>83</v>
      </c>
      <c r="L344" s="7" t="s">
        <v>82</v>
      </c>
    </row>
    <row r="345" spans="1:12" ht="40.799999999999997">
      <c r="A345" s="68" t="s">
        <v>784</v>
      </c>
      <c r="B345" s="69" t="s">
        <v>777</v>
      </c>
      <c r="C345" s="69" t="s">
        <v>92</v>
      </c>
      <c r="D345" s="69" t="s">
        <v>79</v>
      </c>
      <c r="E345" s="68" t="s">
        <v>80</v>
      </c>
      <c r="F345" s="69" t="s">
        <v>689</v>
      </c>
      <c r="G345" s="9" t="str">
        <f>IF(ISNA(VLOOKUP(LEFT(A345,3),'6. EMS-Omnia mapping'!$A$5:$G$142,7,FALSE)),"TBD",VLOOKUP(LEFT(A345,3),'6. EMS-Omnia mapping'!$A$5:$G$142,7,FALSE))</f>
        <v>GRA - No; D&amp;I - No; Leadsheet - No; OE - Yes; Subst - Yes</v>
      </c>
      <c r="H345" s="35" t="s">
        <v>86</v>
      </c>
      <c r="I345" s="35" t="str">
        <f>IF(ISNA(VLOOKUP(LEFT($A345,3),'6. EMS-Omnia mapping'!$A$5:$A$142,3,FALSE)),"TBD",VLOOKUP(LEFT($A345,3),'6. EMS-Omnia mapping'!$A$5:$E$142,3,FALSE))</f>
        <v>Live Index</v>
      </c>
      <c r="J345" s="35" t="str">
        <f>IF(ISNA(VLOOKUP(LEFT($A345,3),'6. EMS-Omnia mapping'!$A$5:$A$142,5,FALSE)),"TBD",VLOOKUP(LEFT($A345,3),'6. EMS-Omnia mapping'!$A$5:$E$142,5,FALSE))</f>
        <v>Account-specific [Section to create]</v>
      </c>
      <c r="K345" s="108" t="s">
        <v>780</v>
      </c>
      <c r="L345" s="7" t="s">
        <v>82</v>
      </c>
    </row>
    <row r="346" spans="1:12" ht="30.6">
      <c r="A346" s="68" t="s">
        <v>785</v>
      </c>
      <c r="B346" s="69" t="s">
        <v>779</v>
      </c>
      <c r="C346" s="69" t="s">
        <v>92</v>
      </c>
      <c r="D346" s="69" t="s">
        <v>79</v>
      </c>
      <c r="E346" s="68" t="s">
        <v>80</v>
      </c>
      <c r="F346" s="69" t="s">
        <v>786</v>
      </c>
      <c r="G346" s="9" t="str">
        <f>IF(ISNA(VLOOKUP(LEFT(A346,3),'6. EMS-Omnia mapping'!$A$5:$G$142,7,FALSE)),"TBD",VLOOKUP(LEFT(A346,3),'6. EMS-Omnia mapping'!$A$5:$G$142,7,FALSE))</f>
        <v>GRA - No; D&amp;I - No; Leadsheet - No; OE - Yes; Subst - Yes</v>
      </c>
      <c r="H346" s="35" t="s">
        <v>86</v>
      </c>
      <c r="I346" s="35" t="str">
        <f>IF(ISNA(VLOOKUP(LEFT($A346,3),'6. EMS-Omnia mapping'!$A$5:$A$142,3,FALSE)),"TBD",VLOOKUP(LEFT($A346,3),'6. EMS-Omnia mapping'!$A$5:$E$142,3,FALSE))</f>
        <v>Live Index</v>
      </c>
      <c r="J346" s="35" t="str">
        <f>IF(ISNA(VLOOKUP(LEFT($A346,3),'6. EMS-Omnia mapping'!$A$5:$A$142,5,FALSE)),"TBD",VLOOKUP(LEFT($A346,3),'6. EMS-Omnia mapping'!$A$5:$E$142,5,FALSE))</f>
        <v>Account-specific [Section to create]</v>
      </c>
      <c r="K346" s="108" t="s">
        <v>780</v>
      </c>
      <c r="L346" s="7" t="s">
        <v>82</v>
      </c>
    </row>
    <row r="347" spans="1:12" ht="30.6">
      <c r="A347" s="68" t="s">
        <v>787</v>
      </c>
      <c r="B347" s="69" t="s">
        <v>779</v>
      </c>
      <c r="C347" s="69" t="s">
        <v>92</v>
      </c>
      <c r="D347" s="69" t="s">
        <v>79</v>
      </c>
      <c r="E347" s="68" t="s">
        <v>80</v>
      </c>
      <c r="F347" s="69" t="s">
        <v>788</v>
      </c>
      <c r="G347" s="9" t="str">
        <f>IF(ISNA(VLOOKUP(LEFT(A347,3),'6. EMS-Omnia mapping'!$A$5:$G$142,7,FALSE)),"TBD",VLOOKUP(LEFT(A347,3),'6. EMS-Omnia mapping'!$A$5:$G$142,7,FALSE))</f>
        <v>GRA - No; D&amp;I - No; Leadsheet - No; OE - Yes; Subst - Yes</v>
      </c>
      <c r="H347" s="35" t="s">
        <v>82</v>
      </c>
      <c r="I347" s="35" t="str">
        <f>IF(ISNA(VLOOKUP(LEFT($A347,3),'6. EMS-Omnia mapping'!$A$5:$A$142,3,FALSE)),"TBD",VLOOKUP(LEFT($A347,3),'6. EMS-Omnia mapping'!$A$5:$E$142,3,FALSE))</f>
        <v>Live Index</v>
      </c>
      <c r="J347" s="35" t="str">
        <f>IF(ISNA(VLOOKUP(LEFT($A347,3),'6. EMS-Omnia mapping'!$A$5:$A$142,5,FALSE)),"TBD",VLOOKUP(LEFT($A347,3),'6. EMS-Omnia mapping'!$A$5:$E$142,5,FALSE))</f>
        <v>Account-specific [Section to create]</v>
      </c>
      <c r="K347" s="108" t="s">
        <v>83</v>
      </c>
      <c r="L347" s="7" t="s">
        <v>82</v>
      </c>
    </row>
    <row r="348" spans="1:12" ht="30.6">
      <c r="A348" s="68" t="s">
        <v>789</v>
      </c>
      <c r="B348" s="69" t="s">
        <v>779</v>
      </c>
      <c r="C348" s="69" t="s">
        <v>92</v>
      </c>
      <c r="D348" s="69" t="s">
        <v>79</v>
      </c>
      <c r="E348" s="68" t="s">
        <v>80</v>
      </c>
      <c r="F348" s="69" t="s">
        <v>81</v>
      </c>
      <c r="G348" s="9" t="str">
        <f>IF(ISNA(VLOOKUP(LEFT(A348,3),'6. EMS-Omnia mapping'!$A$5:$G$142,7,FALSE)),"TBD",VLOOKUP(LEFT(A348,3),'6. EMS-Omnia mapping'!$A$5:$G$142,7,FALSE))</f>
        <v>GRA - No; D&amp;I - No; Leadsheet - No; OE - Yes; Subst - Yes</v>
      </c>
      <c r="H348" s="35" t="s">
        <v>86</v>
      </c>
      <c r="I348" s="35" t="str">
        <f>IF(ISNA(VLOOKUP(LEFT($A348,3),'6. EMS-Omnia mapping'!$A$5:$A$142,3,FALSE)),"TBD",VLOOKUP(LEFT($A348,3),'6. EMS-Omnia mapping'!$A$5:$E$142,3,FALSE))</f>
        <v>Live Index</v>
      </c>
      <c r="J348" s="35" t="str">
        <f>IF(ISNA(VLOOKUP(LEFT($A348,3),'6. EMS-Omnia mapping'!$A$5:$A$142,5,FALSE)),"TBD",VLOOKUP(LEFT($A348,3),'6. EMS-Omnia mapping'!$A$5:$E$142,5,FALSE))</f>
        <v>Account-specific [Section to create]</v>
      </c>
      <c r="K348" s="108" t="s">
        <v>780</v>
      </c>
      <c r="L348" s="7" t="s">
        <v>82</v>
      </c>
    </row>
    <row r="349" spans="1:12" ht="30.6">
      <c r="A349" s="68" t="s">
        <v>790</v>
      </c>
      <c r="B349" s="69" t="s">
        <v>791</v>
      </c>
      <c r="C349" s="69" t="s">
        <v>92</v>
      </c>
      <c r="D349" s="69" t="s">
        <v>79</v>
      </c>
      <c r="E349" s="68" t="s">
        <v>80</v>
      </c>
      <c r="F349" s="69" t="s">
        <v>81</v>
      </c>
      <c r="G349" s="9" t="str">
        <f>IF(ISNA(VLOOKUP(LEFT(A349,3),'6. EMS-Omnia mapping'!$A$5:$G$142,7,FALSE)),"TBD",VLOOKUP(LEFT(A349,3),'6. EMS-Omnia mapping'!$A$5:$G$142,7,FALSE))</f>
        <v>GRA - No; D&amp;I - No; Leadsheet - No; OE - Yes; Subst - Yes</v>
      </c>
      <c r="H349" s="35" t="s">
        <v>82</v>
      </c>
      <c r="I349" s="35" t="str">
        <f>IF(ISNA(VLOOKUP(LEFT($A349,3),'6. EMS-Omnia mapping'!$A$5:$A$142,3,FALSE)),"TBD",VLOOKUP(LEFT($A349,3),'6. EMS-Omnia mapping'!$A$5:$E$142,3,FALSE))</f>
        <v>Live Index</v>
      </c>
      <c r="J349" s="35" t="str">
        <f>IF(ISNA(VLOOKUP(LEFT($A349,3),'6. EMS-Omnia mapping'!$A$5:$A$142,5,FALSE)),"TBD",VLOOKUP(LEFT($A349,3),'6. EMS-Omnia mapping'!$A$5:$E$142,5,FALSE))</f>
        <v>Account-specific [Section to create]</v>
      </c>
      <c r="K349" s="108" t="s">
        <v>83</v>
      </c>
      <c r="L349" s="7" t="s">
        <v>82</v>
      </c>
    </row>
    <row r="350" spans="1:12" ht="20.399999999999999">
      <c r="A350" s="68" t="s">
        <v>792</v>
      </c>
      <c r="B350" s="69" t="s">
        <v>791</v>
      </c>
      <c r="C350" s="69" t="s">
        <v>92</v>
      </c>
      <c r="D350" s="69" t="s">
        <v>79</v>
      </c>
      <c r="E350" s="68" t="s">
        <v>80</v>
      </c>
      <c r="F350" s="69" t="s">
        <v>81</v>
      </c>
      <c r="G350" s="9" t="str">
        <f>IF(ISNA(VLOOKUP(LEFT(A350,3),'6. EMS-Omnia mapping'!$A$5:$G$142,7,FALSE)),"TBD",VLOOKUP(LEFT(A350,3),'6. EMS-Omnia mapping'!$A$5:$G$142,7,FALSE))</f>
        <v>GRA - No; D&amp;I - No; Leadsheet - No; OE - Yes; Subst - Yes</v>
      </c>
      <c r="H350" s="35" t="s">
        <v>82</v>
      </c>
      <c r="I350" s="35" t="str">
        <f>IF(ISNA(VLOOKUP(LEFT($A350,3),'6. EMS-Omnia mapping'!$A$5:$A$142,3,FALSE)),"TBD",VLOOKUP(LEFT($A350,3),'6. EMS-Omnia mapping'!$A$5:$E$142,3,FALSE))</f>
        <v>Live Index</v>
      </c>
      <c r="J350" s="35" t="str">
        <f>IF(ISNA(VLOOKUP(LEFT($A350,3),'6. EMS-Omnia mapping'!$A$5:$A$142,5,FALSE)),"TBD",VLOOKUP(LEFT($A350,3),'6. EMS-Omnia mapping'!$A$5:$E$142,5,FALSE))</f>
        <v>Account-specific [Section to create]</v>
      </c>
      <c r="K350" s="108" t="s">
        <v>83</v>
      </c>
      <c r="L350" s="7" t="s">
        <v>82</v>
      </c>
    </row>
    <row r="351" spans="1:12" ht="30.6">
      <c r="A351" s="68" t="s">
        <v>793</v>
      </c>
      <c r="B351" s="69" t="s">
        <v>791</v>
      </c>
      <c r="C351" s="69" t="s">
        <v>92</v>
      </c>
      <c r="D351" s="69" t="s">
        <v>79</v>
      </c>
      <c r="E351" s="68" t="s">
        <v>80</v>
      </c>
      <c r="F351" s="69" t="s">
        <v>689</v>
      </c>
      <c r="G351" s="9" t="str">
        <f>IF(ISNA(VLOOKUP(LEFT(A351,3),'6. EMS-Omnia mapping'!$A$5:$G$142,7,FALSE)),"TBD",VLOOKUP(LEFT(A351,3),'6. EMS-Omnia mapping'!$A$5:$G$142,7,FALSE))</f>
        <v>GRA - No; D&amp;I - No; Leadsheet - No; OE - Yes; Subst - Yes</v>
      </c>
      <c r="H351" s="35" t="s">
        <v>82</v>
      </c>
      <c r="I351" s="35" t="str">
        <f>IF(ISNA(VLOOKUP(LEFT($A351,3),'6. EMS-Omnia mapping'!$A$5:$A$142,3,FALSE)),"TBD",VLOOKUP(LEFT($A351,3),'6. EMS-Omnia mapping'!$A$5:$E$142,3,FALSE))</f>
        <v>Live Index</v>
      </c>
      <c r="J351" s="35" t="str">
        <f>IF(ISNA(VLOOKUP(LEFT($A351,3),'6. EMS-Omnia mapping'!$A$5:$A$142,5,FALSE)),"TBD",VLOOKUP(LEFT($A351,3),'6. EMS-Omnia mapping'!$A$5:$E$142,5,FALSE))</f>
        <v>Account-specific [Section to create]</v>
      </c>
      <c r="K351" s="108" t="s">
        <v>83</v>
      </c>
      <c r="L351" s="7" t="s">
        <v>82</v>
      </c>
    </row>
    <row r="352" spans="1:12" ht="30.6">
      <c r="A352" s="68" t="s">
        <v>794</v>
      </c>
      <c r="B352" s="69" t="s">
        <v>791</v>
      </c>
      <c r="C352" s="69" t="s">
        <v>92</v>
      </c>
      <c r="D352" s="69" t="s">
        <v>79</v>
      </c>
      <c r="E352" s="68" t="s">
        <v>80</v>
      </c>
      <c r="F352" s="69" t="s">
        <v>689</v>
      </c>
      <c r="G352" s="9" t="str">
        <f>IF(ISNA(VLOOKUP(LEFT(A352,3),'6. EMS-Omnia mapping'!$A$5:$G$142,7,FALSE)),"TBD",VLOOKUP(LEFT(A352,3),'6. EMS-Omnia mapping'!$A$5:$G$142,7,FALSE))</f>
        <v>GRA - No; D&amp;I - No; Leadsheet - No; OE - Yes; Subst - Yes</v>
      </c>
      <c r="H352" s="35" t="s">
        <v>82</v>
      </c>
      <c r="I352" s="35" t="str">
        <f>IF(ISNA(VLOOKUP(LEFT($A352,3),'6. EMS-Omnia mapping'!$A$5:$A$142,3,FALSE)),"TBD",VLOOKUP(LEFT($A352,3),'6. EMS-Omnia mapping'!$A$5:$E$142,3,FALSE))</f>
        <v>Live Index</v>
      </c>
      <c r="J352" s="35" t="str">
        <f>IF(ISNA(VLOOKUP(LEFT($A352,3),'6. EMS-Omnia mapping'!$A$5:$A$142,5,FALSE)),"TBD",VLOOKUP(LEFT($A352,3),'6. EMS-Omnia mapping'!$A$5:$E$142,5,FALSE))</f>
        <v>Account-specific [Section to create]</v>
      </c>
      <c r="K352" s="108" t="s">
        <v>83</v>
      </c>
      <c r="L352" s="7" t="s">
        <v>82</v>
      </c>
    </row>
    <row r="353" spans="1:12" ht="30.6">
      <c r="A353" s="68" t="s">
        <v>795</v>
      </c>
      <c r="B353" s="69" t="s">
        <v>796</v>
      </c>
      <c r="C353" s="69" t="s">
        <v>92</v>
      </c>
      <c r="D353" s="69" t="s">
        <v>79</v>
      </c>
      <c r="E353" s="68" t="s">
        <v>80</v>
      </c>
      <c r="F353" s="69" t="s">
        <v>81</v>
      </c>
      <c r="G353" s="9" t="str">
        <f>IF(ISNA(VLOOKUP(LEFT(A353,3),'6. EMS-Omnia mapping'!$A$5:$G$142,7,FALSE)),"TBD",VLOOKUP(LEFT(A353,3),'6. EMS-Omnia mapping'!$A$5:$G$142,7,FALSE))</f>
        <v>GRA - No; D&amp;I - No; Leadsheet - No; OE - Yes; Subst - Yes</v>
      </c>
      <c r="H353" s="35" t="s">
        <v>82</v>
      </c>
      <c r="I353" s="35" t="str">
        <f>IF(ISNA(VLOOKUP(LEFT($A353,3),'6. EMS-Omnia mapping'!$A$5:$A$142,3,FALSE)),"TBD",VLOOKUP(LEFT($A353,3),'6. EMS-Omnia mapping'!$A$5:$E$142,3,FALSE))</f>
        <v>Live Index</v>
      </c>
      <c r="J353" s="35" t="str">
        <f>IF(ISNA(VLOOKUP(LEFT($A353,3),'6. EMS-Omnia mapping'!$A$5:$A$142,5,FALSE)),"TBD",VLOOKUP(LEFT($A353,3),'6. EMS-Omnia mapping'!$A$5:$E$142,5,FALSE))</f>
        <v>Account-specific [Section to create]</v>
      </c>
      <c r="K353" s="108" t="s">
        <v>83</v>
      </c>
      <c r="L353" s="7" t="s">
        <v>82</v>
      </c>
    </row>
    <row r="354" spans="1:12" ht="20.399999999999999">
      <c r="A354" s="68" t="s">
        <v>797</v>
      </c>
      <c r="B354" s="69" t="s">
        <v>796</v>
      </c>
      <c r="C354" s="69" t="s">
        <v>92</v>
      </c>
      <c r="D354" s="69" t="s">
        <v>79</v>
      </c>
      <c r="E354" s="68" t="s">
        <v>80</v>
      </c>
      <c r="F354" s="69" t="s">
        <v>81</v>
      </c>
      <c r="G354" s="9" t="str">
        <f>IF(ISNA(VLOOKUP(LEFT(A354,3),'6. EMS-Omnia mapping'!$A$5:$G$142,7,FALSE)),"TBD",VLOOKUP(LEFT(A354,3),'6. EMS-Omnia mapping'!$A$5:$G$142,7,FALSE))</f>
        <v>GRA - No; D&amp;I - No; Leadsheet - No; OE - Yes; Subst - Yes</v>
      </c>
      <c r="H354" s="35" t="s">
        <v>82</v>
      </c>
      <c r="I354" s="35" t="str">
        <f>IF(ISNA(VLOOKUP(LEFT($A354,3),'6. EMS-Omnia mapping'!$A$5:$A$142,3,FALSE)),"TBD",VLOOKUP(LEFT($A354,3),'6. EMS-Omnia mapping'!$A$5:$E$142,3,FALSE))</f>
        <v>Live Index</v>
      </c>
      <c r="J354" s="35" t="str">
        <f>IF(ISNA(VLOOKUP(LEFT($A354,3),'6. EMS-Omnia mapping'!$A$5:$A$142,5,FALSE)),"TBD",VLOOKUP(LEFT($A354,3),'6. EMS-Omnia mapping'!$A$5:$E$142,5,FALSE))</f>
        <v>Account-specific [Section to create]</v>
      </c>
      <c r="K354" s="108" t="s">
        <v>83</v>
      </c>
      <c r="L354" s="7" t="s">
        <v>82</v>
      </c>
    </row>
    <row r="355" spans="1:12" ht="30.6">
      <c r="A355" s="68" t="s">
        <v>798</v>
      </c>
      <c r="B355" s="69" t="s">
        <v>796</v>
      </c>
      <c r="C355" s="69" t="s">
        <v>92</v>
      </c>
      <c r="D355" s="69" t="s">
        <v>79</v>
      </c>
      <c r="E355" s="68" t="s">
        <v>80</v>
      </c>
      <c r="F355" s="69" t="s">
        <v>799</v>
      </c>
      <c r="G355" s="9" t="str">
        <f>IF(ISNA(VLOOKUP(LEFT(A355,3),'6. EMS-Omnia mapping'!$A$5:$G$142,7,FALSE)),"TBD",VLOOKUP(LEFT(A355,3),'6. EMS-Omnia mapping'!$A$5:$G$142,7,FALSE))</f>
        <v>GRA - No; D&amp;I - No; Leadsheet - No; OE - Yes; Subst - Yes</v>
      </c>
      <c r="H355" s="35" t="s">
        <v>82</v>
      </c>
      <c r="I355" s="35" t="str">
        <f>IF(ISNA(VLOOKUP(LEFT($A355,3),'6. EMS-Omnia mapping'!$A$5:$A$142,3,FALSE)),"TBD",VLOOKUP(LEFT($A355,3),'6. EMS-Omnia mapping'!$A$5:$E$142,3,FALSE))</f>
        <v>Live Index</v>
      </c>
      <c r="J355" s="35" t="str">
        <f>IF(ISNA(VLOOKUP(LEFT($A355,3),'6. EMS-Omnia mapping'!$A$5:$A$142,5,FALSE)),"TBD",VLOOKUP(LEFT($A355,3),'6. EMS-Omnia mapping'!$A$5:$E$142,5,FALSE))</f>
        <v>Account-specific [Section to create]</v>
      </c>
      <c r="K355" s="108" t="s">
        <v>83</v>
      </c>
      <c r="L355" s="7" t="s">
        <v>82</v>
      </c>
    </row>
    <row r="356" spans="1:12" ht="30.6">
      <c r="A356" s="68" t="s">
        <v>800</v>
      </c>
      <c r="B356" s="69" t="s">
        <v>796</v>
      </c>
      <c r="C356" s="69" t="s">
        <v>92</v>
      </c>
      <c r="D356" s="69" t="s">
        <v>79</v>
      </c>
      <c r="E356" s="68" t="s">
        <v>80</v>
      </c>
      <c r="F356" s="69" t="s">
        <v>801</v>
      </c>
      <c r="G356" s="9" t="str">
        <f>IF(ISNA(VLOOKUP(LEFT(A356,3),'6. EMS-Omnia mapping'!$A$5:$G$142,7,FALSE)),"TBD",VLOOKUP(LEFT(A356,3),'6. EMS-Omnia mapping'!$A$5:$G$142,7,FALSE))</f>
        <v>GRA - No; D&amp;I - No; Leadsheet - No; OE - Yes; Subst - Yes</v>
      </c>
      <c r="H356" s="35" t="s">
        <v>82</v>
      </c>
      <c r="I356" s="35" t="str">
        <f>IF(ISNA(VLOOKUP(LEFT($A356,3),'6. EMS-Omnia mapping'!$A$5:$A$142,3,FALSE)),"TBD",VLOOKUP(LEFT($A356,3),'6. EMS-Omnia mapping'!$A$5:$E$142,3,FALSE))</f>
        <v>Live Index</v>
      </c>
      <c r="J356" s="35" t="str">
        <f>IF(ISNA(VLOOKUP(LEFT($A356,3),'6. EMS-Omnia mapping'!$A$5:$A$142,5,FALSE)),"TBD",VLOOKUP(LEFT($A356,3),'6. EMS-Omnia mapping'!$A$5:$E$142,5,FALSE))</f>
        <v>Account-specific [Section to create]</v>
      </c>
      <c r="K356" s="108" t="s">
        <v>83</v>
      </c>
      <c r="L356" s="7" t="s">
        <v>82</v>
      </c>
    </row>
    <row r="357" spans="1:12" ht="20.399999999999999">
      <c r="A357" s="68" t="s">
        <v>802</v>
      </c>
      <c r="B357" s="69" t="s">
        <v>796</v>
      </c>
      <c r="C357" s="69" t="s">
        <v>92</v>
      </c>
      <c r="D357" s="69" t="s">
        <v>79</v>
      </c>
      <c r="E357" s="68" t="s">
        <v>80</v>
      </c>
      <c r="F357" s="69" t="s">
        <v>81</v>
      </c>
      <c r="G357" s="9" t="str">
        <f>IF(ISNA(VLOOKUP(LEFT(A357,3),'6. EMS-Omnia mapping'!$A$5:$G$142,7,FALSE)),"TBD",VLOOKUP(LEFT(A357,3),'6. EMS-Omnia mapping'!$A$5:$G$142,7,FALSE))</f>
        <v>GRA - No; D&amp;I - No; Leadsheet - No; OE - Yes; Subst - Yes</v>
      </c>
      <c r="H357" s="35" t="s">
        <v>86</v>
      </c>
      <c r="I357" s="35" t="str">
        <f>IF(ISNA(VLOOKUP(LEFT($A357,3),'6. EMS-Omnia mapping'!$A$5:$A$142,3,FALSE)),"TBD",VLOOKUP(LEFT($A357,3),'6. EMS-Omnia mapping'!$A$5:$E$142,3,FALSE))</f>
        <v>Live Index</v>
      </c>
      <c r="J357" s="35" t="str">
        <f>IF(ISNA(VLOOKUP(LEFT($A357,3),'6. EMS-Omnia mapping'!$A$5:$A$142,5,FALSE)),"TBD",VLOOKUP(LEFT($A357,3),'6. EMS-Omnia mapping'!$A$5:$E$142,5,FALSE))</f>
        <v>Account-specific [Section to create]</v>
      </c>
      <c r="K357" s="108" t="s">
        <v>803</v>
      </c>
      <c r="L357" s="7" t="s">
        <v>82</v>
      </c>
    </row>
    <row r="358" spans="1:12" ht="20.399999999999999">
      <c r="A358" s="68" t="s">
        <v>804</v>
      </c>
      <c r="B358" s="69" t="s">
        <v>796</v>
      </c>
      <c r="C358" s="69" t="s">
        <v>78</v>
      </c>
      <c r="D358" s="69" t="s">
        <v>79</v>
      </c>
      <c r="E358" s="68" t="s">
        <v>80</v>
      </c>
      <c r="F358" s="69" t="s">
        <v>81</v>
      </c>
      <c r="G358" s="9" t="str">
        <f>IF(ISNA(VLOOKUP(LEFT(A358,3),'6. EMS-Omnia mapping'!$A$5:$G$142,7,FALSE)),"TBD",VLOOKUP(LEFT(A358,3),'6. EMS-Omnia mapping'!$A$5:$G$142,7,FALSE))</f>
        <v>GRA - No; D&amp;I - No; Leadsheet - No; OE - Yes; Subst - Yes</v>
      </c>
      <c r="H358" s="35" t="s">
        <v>86</v>
      </c>
      <c r="I358" s="35" t="str">
        <f>IF(ISNA(VLOOKUP(LEFT($A358,3),'6. EMS-Omnia mapping'!$A$5:$A$142,3,FALSE)),"TBD",VLOOKUP(LEFT($A358,3),'6. EMS-Omnia mapping'!$A$5:$E$142,3,FALSE))</f>
        <v>Live Index</v>
      </c>
      <c r="J358" s="35" t="str">
        <f>IF(ISNA(VLOOKUP(LEFT($A358,3),'6. EMS-Omnia mapping'!$A$5:$A$142,5,FALSE)),"TBD",VLOOKUP(LEFT($A358,3),'6. EMS-Omnia mapping'!$A$5:$E$142,5,FALSE))</f>
        <v>Account-specific [Section to create]</v>
      </c>
      <c r="K358" s="108" t="s">
        <v>803</v>
      </c>
      <c r="L358" s="7" t="s">
        <v>82</v>
      </c>
    </row>
    <row r="359" spans="1:12" ht="20.399999999999999">
      <c r="A359" s="68" t="s">
        <v>805</v>
      </c>
      <c r="B359" s="69" t="s">
        <v>806</v>
      </c>
      <c r="C359" s="69" t="s">
        <v>92</v>
      </c>
      <c r="D359" s="69" t="s">
        <v>79</v>
      </c>
      <c r="E359" s="68" t="s">
        <v>80</v>
      </c>
      <c r="F359" s="69" t="s">
        <v>689</v>
      </c>
      <c r="G359" s="9" t="str">
        <f>IF(ISNA(VLOOKUP(LEFT(A359,3),'6. EMS-Omnia mapping'!$A$5:$G$142,7,FALSE)),"TBD",VLOOKUP(LEFT(A359,3),'6. EMS-Omnia mapping'!$A$5:$G$142,7,FALSE))</f>
        <v>GRA - No; D&amp;I - No; Leadsheet - No; OE - Yes; Subst - Yes</v>
      </c>
      <c r="H359" s="35" t="s">
        <v>82</v>
      </c>
      <c r="I359" s="35" t="str">
        <f>IF(ISNA(VLOOKUP(LEFT($A359,3),'6. EMS-Omnia mapping'!$A$5:$A$142,3,FALSE)),"TBD",VLOOKUP(LEFT($A359,3),'6. EMS-Omnia mapping'!$A$5:$E$142,3,FALSE))</f>
        <v>Live Index</v>
      </c>
      <c r="J359" s="35" t="str">
        <f>IF(ISNA(VLOOKUP(LEFT($A359,3),'6. EMS-Omnia mapping'!$A$5:$A$142,5,FALSE)),"TBD",VLOOKUP(LEFT($A359,3),'6. EMS-Omnia mapping'!$A$5:$E$142,5,FALSE))</f>
        <v>Account-specific [Section to create]</v>
      </c>
      <c r="K359" s="108" t="s">
        <v>83</v>
      </c>
      <c r="L359" s="7" t="s">
        <v>82</v>
      </c>
    </row>
    <row r="360" spans="1:12" ht="20.399999999999999">
      <c r="A360" s="68" t="s">
        <v>807</v>
      </c>
      <c r="B360" s="69" t="s">
        <v>806</v>
      </c>
      <c r="C360" s="69" t="s">
        <v>92</v>
      </c>
      <c r="D360" s="69" t="s">
        <v>79</v>
      </c>
      <c r="E360" s="68" t="s">
        <v>80</v>
      </c>
      <c r="F360" s="69" t="s">
        <v>808</v>
      </c>
      <c r="G360" s="9" t="str">
        <f>IF(ISNA(VLOOKUP(LEFT(A360,3),'6. EMS-Omnia mapping'!$A$5:$G$142,7,FALSE)),"TBD",VLOOKUP(LEFT(A360,3),'6. EMS-Omnia mapping'!$A$5:$G$142,7,FALSE))</f>
        <v>GRA - No; D&amp;I - No; Leadsheet - No; OE - Yes; Subst - Yes</v>
      </c>
      <c r="H360" s="35" t="s">
        <v>82</v>
      </c>
      <c r="I360" s="35" t="str">
        <f>IF(ISNA(VLOOKUP(LEFT($A360,3),'6. EMS-Omnia mapping'!$A$5:$A$142,3,FALSE)),"TBD",VLOOKUP(LEFT($A360,3),'6. EMS-Omnia mapping'!$A$5:$E$142,3,FALSE))</f>
        <v>Live Index</v>
      </c>
      <c r="J360" s="35" t="str">
        <f>IF(ISNA(VLOOKUP(LEFT($A360,3),'6. EMS-Omnia mapping'!$A$5:$A$142,5,FALSE)),"TBD",VLOOKUP(LEFT($A360,3),'6. EMS-Omnia mapping'!$A$5:$E$142,5,FALSE))</f>
        <v>Account-specific [Section to create]</v>
      </c>
      <c r="K360" s="108" t="s">
        <v>83</v>
      </c>
      <c r="L360" s="7" t="s">
        <v>82</v>
      </c>
    </row>
    <row r="361" spans="1:12" ht="30.6">
      <c r="A361" s="68" t="s">
        <v>809</v>
      </c>
      <c r="B361" s="69" t="s">
        <v>810</v>
      </c>
      <c r="C361" s="69" t="s">
        <v>92</v>
      </c>
      <c r="D361" s="69" t="s">
        <v>79</v>
      </c>
      <c r="E361" s="68" t="s">
        <v>80</v>
      </c>
      <c r="F361" s="69" t="s">
        <v>81</v>
      </c>
      <c r="G361" s="9" t="str">
        <f>IF(ISNA(VLOOKUP(LEFT(A361,3),'6. EMS-Omnia mapping'!$A$5:$G$142,7,FALSE)),"TBD",VLOOKUP(LEFT(A361,3),'6. EMS-Omnia mapping'!$A$5:$G$142,7,FALSE))</f>
        <v>GRA - No; D&amp;I - No; Leadsheet - No; OE - Yes; Subst - Yes</v>
      </c>
      <c r="H361" s="35" t="s">
        <v>82</v>
      </c>
      <c r="I361" s="35" t="str">
        <f>IF(ISNA(VLOOKUP(LEFT($A361,3),'6. EMS-Omnia mapping'!$A$5:$A$142,3,FALSE)),"TBD",VLOOKUP(LEFT($A361,3),'6. EMS-Omnia mapping'!$A$5:$E$142,3,FALSE))</f>
        <v>Live Index</v>
      </c>
      <c r="J361" s="35" t="str">
        <f>IF(ISNA(VLOOKUP(LEFT($A361,3),'6. EMS-Omnia mapping'!$A$5:$A$142,5,FALSE)),"TBD",VLOOKUP(LEFT($A361,3),'6. EMS-Omnia mapping'!$A$5:$E$142,5,FALSE))</f>
        <v>Account-specific [Section to create]</v>
      </c>
      <c r="K361" s="108" t="s">
        <v>83</v>
      </c>
      <c r="L361" s="7" t="s">
        <v>82</v>
      </c>
    </row>
    <row r="362" spans="1:12" ht="30.6">
      <c r="A362" s="68" t="s">
        <v>811</v>
      </c>
      <c r="B362" s="69" t="s">
        <v>810</v>
      </c>
      <c r="C362" s="69" t="s">
        <v>92</v>
      </c>
      <c r="D362" s="69" t="s">
        <v>79</v>
      </c>
      <c r="E362" s="68" t="s">
        <v>80</v>
      </c>
      <c r="F362" s="69" t="s">
        <v>81</v>
      </c>
      <c r="G362" s="9" t="str">
        <f>IF(ISNA(VLOOKUP(LEFT(A362,3),'6. EMS-Omnia mapping'!$A$5:$G$142,7,FALSE)),"TBD",VLOOKUP(LEFT(A362,3),'6. EMS-Omnia mapping'!$A$5:$G$142,7,FALSE))</f>
        <v>GRA - No; D&amp;I - No; Leadsheet - No; OE - Yes; Subst - Yes</v>
      </c>
      <c r="H362" s="35" t="s">
        <v>82</v>
      </c>
      <c r="I362" s="35" t="str">
        <f>IF(ISNA(VLOOKUP(LEFT($A362,3),'6. EMS-Omnia mapping'!$A$5:$A$142,3,FALSE)),"TBD",VLOOKUP(LEFT($A362,3),'6. EMS-Omnia mapping'!$A$5:$E$142,3,FALSE))</f>
        <v>Live Index</v>
      </c>
      <c r="J362" s="35" t="str">
        <f>IF(ISNA(VLOOKUP(LEFT($A362,3),'6. EMS-Omnia mapping'!$A$5:$A$142,5,FALSE)),"TBD",VLOOKUP(LEFT($A362,3),'6. EMS-Omnia mapping'!$A$5:$E$142,5,FALSE))</f>
        <v>Account-specific [Section to create]</v>
      </c>
      <c r="K362" s="108" t="s">
        <v>83</v>
      </c>
      <c r="L362" s="7" t="s">
        <v>82</v>
      </c>
    </row>
    <row r="363" spans="1:12" ht="30.6">
      <c r="A363" s="68" t="s">
        <v>812</v>
      </c>
      <c r="B363" s="69" t="s">
        <v>810</v>
      </c>
      <c r="C363" s="69" t="s">
        <v>92</v>
      </c>
      <c r="D363" s="69" t="s">
        <v>79</v>
      </c>
      <c r="E363" s="68" t="s">
        <v>80</v>
      </c>
      <c r="F363" s="69" t="s">
        <v>813</v>
      </c>
      <c r="G363" s="9" t="str">
        <f>IF(ISNA(VLOOKUP(LEFT(A363,3),'6. EMS-Omnia mapping'!$A$5:$G$142,7,FALSE)),"TBD",VLOOKUP(LEFT(A363,3),'6. EMS-Omnia mapping'!$A$5:$G$142,7,FALSE))</f>
        <v>GRA - No; D&amp;I - No; Leadsheet - No; OE - Yes; Subst - Yes</v>
      </c>
      <c r="H363" s="35" t="s">
        <v>82</v>
      </c>
      <c r="I363" s="35" t="str">
        <f>IF(ISNA(VLOOKUP(LEFT($A363,3),'6. EMS-Omnia mapping'!$A$5:$A$142,3,FALSE)),"TBD",VLOOKUP(LEFT($A363,3),'6. EMS-Omnia mapping'!$A$5:$E$142,3,FALSE))</f>
        <v>Live Index</v>
      </c>
      <c r="J363" s="35" t="str">
        <f>IF(ISNA(VLOOKUP(LEFT($A363,3),'6. EMS-Omnia mapping'!$A$5:$A$142,5,FALSE)),"TBD",VLOOKUP(LEFT($A363,3),'6. EMS-Omnia mapping'!$A$5:$E$142,5,FALSE))</f>
        <v>Account-specific [Section to create]</v>
      </c>
      <c r="K363" s="108" t="s">
        <v>83</v>
      </c>
      <c r="L363" s="7" t="s">
        <v>82</v>
      </c>
    </row>
    <row r="364" spans="1:12" ht="30.6">
      <c r="A364" s="68" t="s">
        <v>814</v>
      </c>
      <c r="B364" s="69" t="s">
        <v>810</v>
      </c>
      <c r="C364" s="69" t="s">
        <v>92</v>
      </c>
      <c r="D364" s="69" t="s">
        <v>79</v>
      </c>
      <c r="E364" s="68" t="s">
        <v>80</v>
      </c>
      <c r="F364" s="69" t="s">
        <v>815</v>
      </c>
      <c r="G364" s="9" t="str">
        <f>IF(ISNA(VLOOKUP(LEFT(A364,3),'6. EMS-Omnia mapping'!$A$5:$G$142,7,FALSE)),"TBD",VLOOKUP(LEFT(A364,3),'6. EMS-Omnia mapping'!$A$5:$G$142,7,FALSE))</f>
        <v>GRA - No; D&amp;I - No; Leadsheet - No; OE - Yes; Subst - Yes</v>
      </c>
      <c r="H364" s="35" t="s">
        <v>82</v>
      </c>
      <c r="I364" s="35" t="str">
        <f>IF(ISNA(VLOOKUP(LEFT($A364,3),'6. EMS-Omnia mapping'!$A$5:$A$142,3,FALSE)),"TBD",VLOOKUP(LEFT($A364,3),'6. EMS-Omnia mapping'!$A$5:$E$142,3,FALSE))</f>
        <v>Live Index</v>
      </c>
      <c r="J364" s="35" t="str">
        <f>IF(ISNA(VLOOKUP(LEFT($A364,3),'6. EMS-Omnia mapping'!$A$5:$A$142,5,FALSE)),"TBD",VLOOKUP(LEFT($A364,3),'6. EMS-Omnia mapping'!$A$5:$E$142,5,FALSE))</f>
        <v>Account-specific [Section to create]</v>
      </c>
      <c r="K364" s="108" t="s">
        <v>83</v>
      </c>
      <c r="L364" s="7" t="s">
        <v>82</v>
      </c>
    </row>
    <row r="365" spans="1:12" ht="30.6">
      <c r="A365" s="68" t="s">
        <v>816</v>
      </c>
      <c r="B365" s="69" t="s">
        <v>817</v>
      </c>
      <c r="C365" s="69" t="s">
        <v>92</v>
      </c>
      <c r="D365" s="69" t="s">
        <v>79</v>
      </c>
      <c r="E365" s="68" t="s">
        <v>80</v>
      </c>
      <c r="F365" s="69" t="s">
        <v>81</v>
      </c>
      <c r="G365" s="9" t="str">
        <f>IF(ISNA(VLOOKUP(LEFT(A365,3),'6. EMS-Omnia mapping'!$A$5:$G$142,7,FALSE)),"TBD",VLOOKUP(LEFT(A365,3),'6. EMS-Omnia mapping'!$A$5:$G$142,7,FALSE))</f>
        <v>GRA - No; D&amp;I - No; Leadsheet - No; OE - Yes; Subst - Yes</v>
      </c>
      <c r="H365" s="35" t="s">
        <v>82</v>
      </c>
      <c r="I365" s="35" t="str">
        <f>IF(ISNA(VLOOKUP(LEFT($A365,3),'6. EMS-Omnia mapping'!$A$5:$A$142,3,FALSE)),"TBD",VLOOKUP(LEFT($A365,3),'6. EMS-Omnia mapping'!$A$5:$E$142,3,FALSE))</f>
        <v>Live Index</v>
      </c>
      <c r="J365" s="35" t="str">
        <f>IF(ISNA(VLOOKUP(LEFT($A365,3),'6. EMS-Omnia mapping'!$A$5:$A$142,5,FALSE)),"TBD",VLOOKUP(LEFT($A365,3),'6. EMS-Omnia mapping'!$A$5:$E$142,5,FALSE))</f>
        <v>Account-specific [Section to create]</v>
      </c>
      <c r="K365" s="108" t="s">
        <v>83</v>
      </c>
      <c r="L365" s="7" t="s">
        <v>82</v>
      </c>
    </row>
    <row r="366" spans="1:12" ht="20.399999999999999">
      <c r="A366" s="68" t="s">
        <v>818</v>
      </c>
      <c r="B366" s="69" t="s">
        <v>817</v>
      </c>
      <c r="C366" s="69" t="s">
        <v>92</v>
      </c>
      <c r="D366" s="69" t="s">
        <v>79</v>
      </c>
      <c r="E366" s="68" t="s">
        <v>80</v>
      </c>
      <c r="F366" s="69" t="s">
        <v>81</v>
      </c>
      <c r="G366" s="9" t="str">
        <f>IF(ISNA(VLOOKUP(LEFT(A366,3),'6. EMS-Omnia mapping'!$A$5:$G$142,7,FALSE)),"TBD",VLOOKUP(LEFT(A366,3),'6. EMS-Omnia mapping'!$A$5:$G$142,7,FALSE))</f>
        <v>GRA - No; D&amp;I - No; Leadsheet - No; OE - Yes; Subst - Yes</v>
      </c>
      <c r="H366" s="35" t="s">
        <v>82</v>
      </c>
      <c r="I366" s="35" t="str">
        <f>IF(ISNA(VLOOKUP(LEFT($A366,3),'6. EMS-Omnia mapping'!$A$5:$A$142,3,FALSE)),"TBD",VLOOKUP(LEFT($A366,3),'6. EMS-Omnia mapping'!$A$5:$E$142,3,FALSE))</f>
        <v>Live Index</v>
      </c>
      <c r="J366" s="35" t="str">
        <f>IF(ISNA(VLOOKUP(LEFT($A366,3),'6. EMS-Omnia mapping'!$A$5:$A$142,5,FALSE)),"TBD",VLOOKUP(LEFT($A366,3),'6. EMS-Omnia mapping'!$A$5:$E$142,5,FALSE))</f>
        <v>Account-specific [Section to create]</v>
      </c>
      <c r="K366" s="108" t="s">
        <v>83</v>
      </c>
      <c r="L366" s="7" t="s">
        <v>82</v>
      </c>
    </row>
    <row r="367" spans="1:12" ht="30.6">
      <c r="A367" s="68" t="s">
        <v>819</v>
      </c>
      <c r="B367" s="69" t="s">
        <v>817</v>
      </c>
      <c r="C367" s="69" t="s">
        <v>92</v>
      </c>
      <c r="D367" s="69" t="s">
        <v>79</v>
      </c>
      <c r="E367" s="68" t="s">
        <v>80</v>
      </c>
      <c r="F367" s="69" t="s">
        <v>689</v>
      </c>
      <c r="G367" s="9" t="str">
        <f>IF(ISNA(VLOOKUP(LEFT(A367,3),'6. EMS-Omnia mapping'!$A$5:$G$142,7,FALSE)),"TBD",VLOOKUP(LEFT(A367,3),'6. EMS-Omnia mapping'!$A$5:$G$142,7,FALSE))</f>
        <v>GRA - No; D&amp;I - No; Leadsheet - No; OE - Yes; Subst - Yes</v>
      </c>
      <c r="H367" s="35" t="s">
        <v>82</v>
      </c>
      <c r="I367" s="35" t="str">
        <f>IF(ISNA(VLOOKUP(LEFT($A367,3),'6. EMS-Omnia mapping'!$A$5:$A$142,3,FALSE)),"TBD",VLOOKUP(LEFT($A367,3),'6. EMS-Omnia mapping'!$A$5:$E$142,3,FALSE))</f>
        <v>Live Index</v>
      </c>
      <c r="J367" s="35" t="str">
        <f>IF(ISNA(VLOOKUP(LEFT($A367,3),'6. EMS-Omnia mapping'!$A$5:$A$142,5,FALSE)),"TBD",VLOOKUP(LEFT($A367,3),'6. EMS-Omnia mapping'!$A$5:$E$142,5,FALSE))</f>
        <v>Account-specific [Section to create]</v>
      </c>
      <c r="K367" s="108" t="s">
        <v>83</v>
      </c>
      <c r="L367" s="7" t="s">
        <v>82</v>
      </c>
    </row>
    <row r="368" spans="1:12" ht="20.399999999999999">
      <c r="A368" s="68" t="s">
        <v>820</v>
      </c>
      <c r="B368" s="69" t="s">
        <v>821</v>
      </c>
      <c r="C368" s="69" t="s">
        <v>92</v>
      </c>
      <c r="D368" s="69" t="s">
        <v>79</v>
      </c>
      <c r="E368" s="68" t="s">
        <v>80</v>
      </c>
      <c r="F368" s="69" t="s">
        <v>81</v>
      </c>
      <c r="G368" s="9" t="str">
        <f>IF(ISNA(VLOOKUP(LEFT(A368,3),'6. EMS-Omnia mapping'!$A$5:$G$142,7,FALSE)),"TBD",VLOOKUP(LEFT(A368,3),'6. EMS-Omnia mapping'!$A$5:$G$142,7,FALSE))</f>
        <v>GRA - No; D&amp;I - No; Leadsheet - No; OE - Yes; Subst - Yes</v>
      </c>
      <c r="H368" s="35" t="s">
        <v>82</v>
      </c>
      <c r="I368" s="35" t="str">
        <f>IF(ISNA(VLOOKUP(LEFT($A368,3),'6. EMS-Omnia mapping'!$A$5:$A$142,3,FALSE)),"TBD",VLOOKUP(LEFT($A368,3),'6. EMS-Omnia mapping'!$A$5:$E$142,3,FALSE))</f>
        <v>Live Index</v>
      </c>
      <c r="J368" s="35" t="str">
        <f>IF(ISNA(VLOOKUP(LEFT($A368,3),'6. EMS-Omnia mapping'!$A$5:$A$142,5,FALSE)),"TBD",VLOOKUP(LEFT($A368,3),'6. EMS-Omnia mapping'!$A$5:$E$142,5,FALSE))</f>
        <v>Account-specific [Section to create]</v>
      </c>
      <c r="K368" s="108" t="s">
        <v>83</v>
      </c>
      <c r="L368" s="7" t="s">
        <v>82</v>
      </c>
    </row>
    <row r="369" spans="1:12" ht="20.399999999999999">
      <c r="A369" s="68" t="s">
        <v>822</v>
      </c>
      <c r="B369" s="69" t="s">
        <v>821</v>
      </c>
      <c r="C369" s="69" t="s">
        <v>92</v>
      </c>
      <c r="D369" s="69" t="s">
        <v>79</v>
      </c>
      <c r="E369" s="68" t="s">
        <v>80</v>
      </c>
      <c r="F369" s="69" t="s">
        <v>81</v>
      </c>
      <c r="G369" s="9" t="str">
        <f>IF(ISNA(VLOOKUP(LEFT(A369,3),'6. EMS-Omnia mapping'!$A$5:$G$142,7,FALSE)),"TBD",VLOOKUP(LEFT(A369,3),'6. EMS-Omnia mapping'!$A$5:$G$142,7,FALSE))</f>
        <v>GRA - No; D&amp;I - No; Leadsheet - No; OE - Yes; Subst - Yes</v>
      </c>
      <c r="H369" s="35" t="s">
        <v>82</v>
      </c>
      <c r="I369" s="35" t="str">
        <f>IF(ISNA(VLOOKUP(LEFT($A369,3),'6. EMS-Omnia mapping'!$A$5:$A$142,3,FALSE)),"TBD",VLOOKUP(LEFT($A369,3),'6. EMS-Omnia mapping'!$A$5:$E$142,3,FALSE))</f>
        <v>Live Index</v>
      </c>
      <c r="J369" s="35" t="str">
        <f>IF(ISNA(VLOOKUP(LEFT($A369,3),'6. EMS-Omnia mapping'!$A$5:$A$142,5,FALSE)),"TBD",VLOOKUP(LEFT($A369,3),'6. EMS-Omnia mapping'!$A$5:$E$142,5,FALSE))</f>
        <v>Account-specific [Section to create]</v>
      </c>
      <c r="K369" s="108" t="s">
        <v>83</v>
      </c>
      <c r="L369" s="7" t="s">
        <v>82</v>
      </c>
    </row>
    <row r="370" spans="1:12" ht="20.399999999999999">
      <c r="A370" s="68" t="s">
        <v>823</v>
      </c>
      <c r="B370" s="69" t="s">
        <v>821</v>
      </c>
      <c r="C370" s="69" t="s">
        <v>92</v>
      </c>
      <c r="D370" s="69" t="s">
        <v>79</v>
      </c>
      <c r="E370" s="68" t="s">
        <v>80</v>
      </c>
      <c r="F370" s="69" t="s">
        <v>824</v>
      </c>
      <c r="G370" s="9" t="str">
        <f>IF(ISNA(VLOOKUP(LEFT(A370,3),'6. EMS-Omnia mapping'!$A$5:$G$142,7,FALSE)),"TBD",VLOOKUP(LEFT(A370,3),'6. EMS-Omnia mapping'!$A$5:$G$142,7,FALSE))</f>
        <v>GRA - No; D&amp;I - No; Leadsheet - No; OE - Yes; Subst - Yes</v>
      </c>
      <c r="H370" s="35" t="s">
        <v>82</v>
      </c>
      <c r="I370" s="35" t="str">
        <f>IF(ISNA(VLOOKUP(LEFT($A370,3),'6. EMS-Omnia mapping'!$A$5:$A$142,3,FALSE)),"TBD",VLOOKUP(LEFT($A370,3),'6. EMS-Omnia mapping'!$A$5:$E$142,3,FALSE))</f>
        <v>Live Index</v>
      </c>
      <c r="J370" s="35" t="str">
        <f>IF(ISNA(VLOOKUP(LEFT($A370,3),'6. EMS-Omnia mapping'!$A$5:$A$142,5,FALSE)),"TBD",VLOOKUP(LEFT($A370,3),'6. EMS-Omnia mapping'!$A$5:$E$142,5,FALSE))</f>
        <v>Account-specific [Section to create]</v>
      </c>
      <c r="K370" s="108" t="s">
        <v>83</v>
      </c>
      <c r="L370" s="7" t="s">
        <v>82</v>
      </c>
    </row>
    <row r="371" spans="1:12" ht="30.6">
      <c r="A371" s="68" t="s">
        <v>825</v>
      </c>
      <c r="B371" s="69" t="s">
        <v>826</v>
      </c>
      <c r="C371" s="69" t="s">
        <v>92</v>
      </c>
      <c r="D371" s="69" t="s">
        <v>79</v>
      </c>
      <c r="E371" s="68" t="s">
        <v>80</v>
      </c>
      <c r="F371" s="69" t="s">
        <v>81</v>
      </c>
      <c r="G371" s="9" t="str">
        <f>IF(ISNA(VLOOKUP(LEFT(A371,3),'6. EMS-Omnia mapping'!$A$5:$G$142,7,FALSE)),"TBD",VLOOKUP(LEFT(A371,3),'6. EMS-Omnia mapping'!$A$5:$G$142,7,FALSE))</f>
        <v>GRA - No; D&amp;I - No; Leadsheet - No; OE - Yes; Subst - Yes</v>
      </c>
      <c r="H371" s="35" t="s">
        <v>82</v>
      </c>
      <c r="I371" s="35" t="str">
        <f>IF(ISNA(VLOOKUP(LEFT($A371,3),'6. EMS-Omnia mapping'!$A$5:$A$142,3,FALSE)),"TBD",VLOOKUP(LEFT($A371,3),'6. EMS-Omnia mapping'!$A$5:$E$142,3,FALSE))</f>
        <v>Live Index</v>
      </c>
      <c r="J371" s="35" t="str">
        <f>IF(ISNA(VLOOKUP(LEFT($A371,3),'6. EMS-Omnia mapping'!$A$5:$A$142,5,FALSE)),"TBD",VLOOKUP(LEFT($A371,3),'6. EMS-Omnia mapping'!$A$5:$E$142,5,FALSE))</f>
        <v>Account-specific [Section to create]</v>
      </c>
      <c r="K371" s="108" t="s">
        <v>83</v>
      </c>
      <c r="L371" s="7" t="s">
        <v>82</v>
      </c>
    </row>
    <row r="372" spans="1:12" ht="20.399999999999999">
      <c r="A372" s="68" t="s">
        <v>827</v>
      </c>
      <c r="B372" s="69" t="s">
        <v>826</v>
      </c>
      <c r="C372" s="69" t="s">
        <v>92</v>
      </c>
      <c r="D372" s="69" t="s">
        <v>79</v>
      </c>
      <c r="E372" s="68" t="s">
        <v>80</v>
      </c>
      <c r="F372" s="69" t="s">
        <v>81</v>
      </c>
      <c r="G372" s="9" t="str">
        <f>IF(ISNA(VLOOKUP(LEFT(A372,3),'6. EMS-Omnia mapping'!$A$5:$G$142,7,FALSE)),"TBD",VLOOKUP(LEFT(A372,3),'6. EMS-Omnia mapping'!$A$5:$G$142,7,FALSE))</f>
        <v>GRA - No; D&amp;I - No; Leadsheet - No; OE - Yes; Subst - Yes</v>
      </c>
      <c r="H372" s="35" t="s">
        <v>82</v>
      </c>
      <c r="I372" s="35" t="str">
        <f>IF(ISNA(VLOOKUP(LEFT($A372,3),'6. EMS-Omnia mapping'!$A$5:$A$142,3,FALSE)),"TBD",VLOOKUP(LEFT($A372,3),'6. EMS-Omnia mapping'!$A$5:$E$142,3,FALSE))</f>
        <v>Live Index</v>
      </c>
      <c r="J372" s="35" t="str">
        <f>IF(ISNA(VLOOKUP(LEFT($A372,3),'6. EMS-Omnia mapping'!$A$5:$A$142,5,FALSE)),"TBD",VLOOKUP(LEFT($A372,3),'6. EMS-Omnia mapping'!$A$5:$E$142,5,FALSE))</f>
        <v>Account-specific [Section to create]</v>
      </c>
      <c r="K372" s="108" t="s">
        <v>83</v>
      </c>
      <c r="L372" s="7" t="s">
        <v>82</v>
      </c>
    </row>
    <row r="373" spans="1:12" ht="30.6">
      <c r="A373" s="68" t="s">
        <v>828</v>
      </c>
      <c r="B373" s="69" t="s">
        <v>826</v>
      </c>
      <c r="C373" s="69" t="s">
        <v>92</v>
      </c>
      <c r="D373" s="69" t="s">
        <v>79</v>
      </c>
      <c r="E373" s="68" t="s">
        <v>80</v>
      </c>
      <c r="F373" s="69" t="s">
        <v>829</v>
      </c>
      <c r="G373" s="9" t="str">
        <f>IF(ISNA(VLOOKUP(LEFT(A373,3),'6. EMS-Omnia mapping'!$A$5:$G$142,7,FALSE)),"TBD",VLOOKUP(LEFT(A373,3),'6. EMS-Omnia mapping'!$A$5:$G$142,7,FALSE))</f>
        <v>GRA - No; D&amp;I - No; Leadsheet - No; OE - Yes; Subst - Yes</v>
      </c>
      <c r="H373" s="35" t="s">
        <v>82</v>
      </c>
      <c r="I373" s="35" t="str">
        <f>IF(ISNA(VLOOKUP(LEFT($A373,3),'6. EMS-Omnia mapping'!$A$5:$A$142,3,FALSE)),"TBD",VLOOKUP(LEFT($A373,3),'6. EMS-Omnia mapping'!$A$5:$E$142,3,FALSE))</f>
        <v>Live Index</v>
      </c>
      <c r="J373" s="35" t="str">
        <f>IF(ISNA(VLOOKUP(LEFT($A373,3),'6. EMS-Omnia mapping'!$A$5:$A$142,5,FALSE)),"TBD",VLOOKUP(LEFT($A373,3),'6. EMS-Omnia mapping'!$A$5:$E$142,5,FALSE))</f>
        <v>Account-specific [Section to create]</v>
      </c>
      <c r="K373" s="108" t="s">
        <v>83</v>
      </c>
      <c r="L373" s="7" t="s">
        <v>82</v>
      </c>
    </row>
    <row r="374" spans="1:12" ht="30.6">
      <c r="A374" s="68" t="s">
        <v>830</v>
      </c>
      <c r="B374" s="69" t="s">
        <v>826</v>
      </c>
      <c r="C374" s="69" t="s">
        <v>92</v>
      </c>
      <c r="D374" s="69" t="s">
        <v>79</v>
      </c>
      <c r="E374" s="68" t="s">
        <v>80</v>
      </c>
      <c r="F374" s="69" t="s">
        <v>831</v>
      </c>
      <c r="G374" s="9" t="str">
        <f>IF(ISNA(VLOOKUP(LEFT(A374,3),'6. EMS-Omnia mapping'!$A$5:$G$142,7,FALSE)),"TBD",VLOOKUP(LEFT(A374,3),'6. EMS-Omnia mapping'!$A$5:$G$142,7,FALSE))</f>
        <v>GRA - No; D&amp;I - No; Leadsheet - No; OE - Yes; Subst - Yes</v>
      </c>
      <c r="H374" s="35" t="s">
        <v>82</v>
      </c>
      <c r="I374" s="35" t="str">
        <f>IF(ISNA(VLOOKUP(LEFT($A374,3),'6. EMS-Omnia mapping'!$A$5:$A$142,3,FALSE)),"TBD",VLOOKUP(LEFT($A374,3),'6. EMS-Omnia mapping'!$A$5:$E$142,3,FALSE))</f>
        <v>Live Index</v>
      </c>
      <c r="J374" s="35" t="str">
        <f>IF(ISNA(VLOOKUP(LEFT($A374,3),'6. EMS-Omnia mapping'!$A$5:$A$142,5,FALSE)),"TBD",VLOOKUP(LEFT($A374,3),'6. EMS-Omnia mapping'!$A$5:$E$142,5,FALSE))</f>
        <v>Account-specific [Section to create]</v>
      </c>
      <c r="K374" s="108" t="s">
        <v>83</v>
      </c>
      <c r="L374" s="7" t="s">
        <v>82</v>
      </c>
    </row>
    <row r="375" spans="1:12" ht="30.6">
      <c r="A375" s="68" t="s">
        <v>832</v>
      </c>
      <c r="B375" s="69" t="s">
        <v>826</v>
      </c>
      <c r="C375" s="69" t="s">
        <v>92</v>
      </c>
      <c r="D375" s="69" t="s">
        <v>79</v>
      </c>
      <c r="E375" s="68" t="s">
        <v>80</v>
      </c>
      <c r="F375" s="69" t="s">
        <v>689</v>
      </c>
      <c r="G375" s="9" t="str">
        <f>IF(ISNA(VLOOKUP(LEFT(A375,3),'6. EMS-Omnia mapping'!$A$5:$G$142,7,FALSE)),"TBD",VLOOKUP(LEFT(A375,3),'6. EMS-Omnia mapping'!$A$5:$G$142,7,FALSE))</f>
        <v>GRA - No; D&amp;I - No; Leadsheet - No; OE - Yes; Subst - Yes</v>
      </c>
      <c r="H375" s="35" t="s">
        <v>86</v>
      </c>
      <c r="I375" s="35" t="str">
        <f>IF(ISNA(VLOOKUP(LEFT($A375,3),'6. EMS-Omnia mapping'!$A$5:$A$142,3,FALSE)),"TBD",VLOOKUP(LEFT($A375,3),'6. EMS-Omnia mapping'!$A$5:$E$142,3,FALSE))</f>
        <v>Live Index</v>
      </c>
      <c r="J375" s="35" t="str">
        <f>IF(ISNA(VLOOKUP(LEFT($A375,3),'6. EMS-Omnia mapping'!$A$5:$A$142,5,FALSE)),"TBD",VLOOKUP(LEFT($A375,3),'6. EMS-Omnia mapping'!$A$5:$E$142,5,FALSE))</f>
        <v>Account-specific [Section to create]</v>
      </c>
      <c r="K375" s="108" t="s">
        <v>833</v>
      </c>
      <c r="L375" s="7" t="s">
        <v>82</v>
      </c>
    </row>
    <row r="376" spans="1:12" ht="30.6">
      <c r="A376" s="68" t="s">
        <v>834</v>
      </c>
      <c r="B376" s="69" t="s">
        <v>826</v>
      </c>
      <c r="C376" s="69" t="s">
        <v>92</v>
      </c>
      <c r="D376" s="69" t="s">
        <v>79</v>
      </c>
      <c r="E376" s="68" t="s">
        <v>80</v>
      </c>
      <c r="F376" s="69" t="s">
        <v>689</v>
      </c>
      <c r="G376" s="9" t="str">
        <f>IF(ISNA(VLOOKUP(LEFT(A376,3),'6. EMS-Omnia mapping'!$A$5:$G$142,7,FALSE)),"TBD",VLOOKUP(LEFT(A376,3),'6. EMS-Omnia mapping'!$A$5:$G$142,7,FALSE))</f>
        <v>GRA - No; D&amp;I - No; Leadsheet - No; OE - Yes; Subst - Yes</v>
      </c>
      <c r="H376" s="35" t="s">
        <v>86</v>
      </c>
      <c r="I376" s="35" t="str">
        <f>IF(ISNA(VLOOKUP(LEFT($A376,3),'6. EMS-Omnia mapping'!$A$5:$A$142,3,FALSE)),"TBD",VLOOKUP(LEFT($A376,3),'6. EMS-Omnia mapping'!$A$5:$E$142,3,FALSE))</f>
        <v>Live Index</v>
      </c>
      <c r="J376" s="35" t="str">
        <f>IF(ISNA(VLOOKUP(LEFT($A376,3),'6. EMS-Omnia mapping'!$A$5:$A$142,5,FALSE)),"TBD",VLOOKUP(LEFT($A376,3),'6. EMS-Omnia mapping'!$A$5:$E$142,5,FALSE))</f>
        <v>Account-specific [Section to create]</v>
      </c>
      <c r="K376" s="108" t="s">
        <v>833</v>
      </c>
      <c r="L376" s="7" t="s">
        <v>82</v>
      </c>
    </row>
    <row r="377" spans="1:12" ht="20.399999999999999">
      <c r="A377" s="68" t="s">
        <v>835</v>
      </c>
      <c r="B377" s="69" t="s">
        <v>826</v>
      </c>
      <c r="C377" s="69" t="s">
        <v>92</v>
      </c>
      <c r="D377" s="69" t="s">
        <v>79</v>
      </c>
      <c r="E377" s="68" t="s">
        <v>80</v>
      </c>
      <c r="F377" s="69" t="s">
        <v>836</v>
      </c>
      <c r="G377" s="9" t="str">
        <f>IF(ISNA(VLOOKUP(LEFT(A377,3),'6. EMS-Omnia mapping'!$A$5:$G$142,7,FALSE)),"TBD",VLOOKUP(LEFT(A377,3),'6. EMS-Omnia mapping'!$A$5:$G$142,7,FALSE))</f>
        <v>GRA - No; D&amp;I - No; Leadsheet - No; OE - Yes; Subst - Yes</v>
      </c>
      <c r="H377" s="35" t="s">
        <v>86</v>
      </c>
      <c r="I377" s="35" t="str">
        <f>IF(ISNA(VLOOKUP(LEFT($A377,3),'6. EMS-Omnia mapping'!$A$5:$A$142,3,FALSE)),"TBD",VLOOKUP(LEFT($A377,3),'6. EMS-Omnia mapping'!$A$5:$E$142,3,FALSE))</f>
        <v>Live Index</v>
      </c>
      <c r="J377" s="35" t="str">
        <f>IF(ISNA(VLOOKUP(LEFT($A377,3),'6. EMS-Omnia mapping'!$A$5:$A$142,5,FALSE)),"TBD",VLOOKUP(LEFT($A377,3),'6. EMS-Omnia mapping'!$A$5:$E$142,5,FALSE))</f>
        <v>Account-specific [Section to create]</v>
      </c>
      <c r="K377" s="108" t="s">
        <v>837</v>
      </c>
      <c r="L377" s="7" t="s">
        <v>82</v>
      </c>
    </row>
    <row r="378" spans="1:12" ht="20.399999999999999">
      <c r="A378" s="68" t="s">
        <v>838</v>
      </c>
      <c r="B378" s="69" t="s">
        <v>826</v>
      </c>
      <c r="C378" s="69" t="s">
        <v>92</v>
      </c>
      <c r="D378" s="69" t="s">
        <v>79</v>
      </c>
      <c r="E378" s="68" t="s">
        <v>80</v>
      </c>
      <c r="F378" s="69" t="s">
        <v>839</v>
      </c>
      <c r="G378" s="9" t="str">
        <f>IF(ISNA(VLOOKUP(LEFT(A378,3),'6. EMS-Omnia mapping'!$A$5:$G$142,7,FALSE)),"TBD",VLOOKUP(LEFT(A378,3),'6. EMS-Omnia mapping'!$A$5:$G$142,7,FALSE))</f>
        <v>GRA - No; D&amp;I - No; Leadsheet - No; OE - Yes; Subst - Yes</v>
      </c>
      <c r="H378" s="35" t="s">
        <v>86</v>
      </c>
      <c r="I378" s="35" t="str">
        <f>IF(ISNA(VLOOKUP(LEFT($A378,3),'6. EMS-Omnia mapping'!$A$5:$A$142,3,FALSE)),"TBD",VLOOKUP(LEFT($A378,3),'6. EMS-Omnia mapping'!$A$5:$E$142,3,FALSE))</f>
        <v>Live Index</v>
      </c>
      <c r="J378" s="35" t="str">
        <f>IF(ISNA(VLOOKUP(LEFT($A378,3),'6. EMS-Omnia mapping'!$A$5:$A$142,5,FALSE)),"TBD",VLOOKUP(LEFT($A378,3),'6. EMS-Omnia mapping'!$A$5:$E$142,5,FALSE))</f>
        <v>Account-specific [Section to create]</v>
      </c>
      <c r="K378" s="108" t="s">
        <v>837</v>
      </c>
      <c r="L378" s="7" t="s">
        <v>82</v>
      </c>
    </row>
    <row r="379" spans="1:12" ht="20.399999999999999">
      <c r="A379" s="68" t="s">
        <v>840</v>
      </c>
      <c r="B379" s="69" t="s">
        <v>826</v>
      </c>
      <c r="C379" s="69" t="s">
        <v>92</v>
      </c>
      <c r="D379" s="69" t="s">
        <v>79</v>
      </c>
      <c r="E379" s="68" t="s">
        <v>80</v>
      </c>
      <c r="F379" s="69" t="s">
        <v>836</v>
      </c>
      <c r="G379" s="9" t="str">
        <f>IF(ISNA(VLOOKUP(LEFT(A379,3),'6. EMS-Omnia mapping'!$A$5:$G$142,7,FALSE)),"TBD",VLOOKUP(LEFT(A379,3),'6. EMS-Omnia mapping'!$A$5:$G$142,7,FALSE))</f>
        <v>GRA - No; D&amp;I - No; Leadsheet - No; OE - Yes; Subst - Yes</v>
      </c>
      <c r="H379" s="35" t="s">
        <v>86</v>
      </c>
      <c r="I379" s="35" t="str">
        <f>IF(ISNA(VLOOKUP(LEFT($A379,3),'6. EMS-Omnia mapping'!$A$5:$A$142,3,FALSE)),"TBD",VLOOKUP(LEFT($A379,3),'6. EMS-Omnia mapping'!$A$5:$E$142,3,FALSE))</f>
        <v>Live Index</v>
      </c>
      <c r="J379" s="35" t="str">
        <f>IF(ISNA(VLOOKUP(LEFT($A379,3),'6. EMS-Omnia mapping'!$A$5:$A$142,5,FALSE)),"TBD",VLOOKUP(LEFT($A379,3),'6. EMS-Omnia mapping'!$A$5:$E$142,5,FALSE))</f>
        <v>Account-specific [Section to create]</v>
      </c>
      <c r="K379" s="108" t="s">
        <v>833</v>
      </c>
      <c r="L379" s="7" t="s">
        <v>82</v>
      </c>
    </row>
    <row r="380" spans="1:12" ht="20.399999999999999">
      <c r="A380" s="68" t="s">
        <v>841</v>
      </c>
      <c r="B380" s="69" t="s">
        <v>842</v>
      </c>
      <c r="C380" s="69" t="s">
        <v>92</v>
      </c>
      <c r="D380" s="69" t="s">
        <v>79</v>
      </c>
      <c r="E380" s="68" t="s">
        <v>80</v>
      </c>
      <c r="F380" s="69" t="s">
        <v>81</v>
      </c>
      <c r="G380" s="9" t="str">
        <f>IF(ISNA(VLOOKUP(LEFT(A380,3),'6. EMS-Omnia mapping'!$A$5:$G$142,7,FALSE)),"TBD",VLOOKUP(LEFT(A380,3),'6. EMS-Omnia mapping'!$A$5:$G$142,7,FALSE))</f>
        <v>GRA - No; D&amp;I - No; Leadsheet - No; OE - Yes; Subst - Yes</v>
      </c>
      <c r="H380" s="35" t="s">
        <v>82</v>
      </c>
      <c r="I380" s="35" t="str">
        <f>IF(ISNA(VLOOKUP(LEFT($A380,3),'6. EMS-Omnia mapping'!$A$5:$A$142,3,FALSE)),"TBD",VLOOKUP(LEFT($A380,3),'6. EMS-Omnia mapping'!$A$5:$E$142,3,FALSE))</f>
        <v>Live Index</v>
      </c>
      <c r="J380" s="35" t="str">
        <f>IF(ISNA(VLOOKUP(LEFT($A380,3),'6. EMS-Omnia mapping'!$A$5:$A$142,5,FALSE)),"TBD",VLOOKUP(LEFT($A380,3),'6. EMS-Omnia mapping'!$A$5:$E$142,5,FALSE))</f>
        <v>Account-specific [Section to create]</v>
      </c>
      <c r="K380" s="108" t="s">
        <v>83</v>
      </c>
      <c r="L380" s="7" t="s">
        <v>82</v>
      </c>
    </row>
    <row r="381" spans="1:12" ht="20.399999999999999">
      <c r="A381" s="68" t="s">
        <v>843</v>
      </c>
      <c r="B381" s="69" t="s">
        <v>842</v>
      </c>
      <c r="C381" s="69" t="s">
        <v>92</v>
      </c>
      <c r="D381" s="69" t="s">
        <v>79</v>
      </c>
      <c r="E381" s="68" t="s">
        <v>80</v>
      </c>
      <c r="F381" s="69" t="s">
        <v>81</v>
      </c>
      <c r="G381" s="9" t="str">
        <f>IF(ISNA(VLOOKUP(LEFT(A381,3),'6. EMS-Omnia mapping'!$A$5:$G$142,7,FALSE)),"TBD",VLOOKUP(LEFT(A381,3),'6. EMS-Omnia mapping'!$A$5:$G$142,7,FALSE))</f>
        <v>GRA - No; D&amp;I - No; Leadsheet - No; OE - Yes; Subst - Yes</v>
      </c>
      <c r="H381" s="35" t="s">
        <v>82</v>
      </c>
      <c r="I381" s="35" t="str">
        <f>IF(ISNA(VLOOKUP(LEFT($A381,3),'6. EMS-Omnia mapping'!$A$5:$A$142,3,FALSE)),"TBD",VLOOKUP(LEFT($A381,3),'6. EMS-Omnia mapping'!$A$5:$E$142,3,FALSE))</f>
        <v>Live Index</v>
      </c>
      <c r="J381" s="35" t="str">
        <f>IF(ISNA(VLOOKUP(LEFT($A381,3),'6. EMS-Omnia mapping'!$A$5:$A$142,5,FALSE)),"TBD",VLOOKUP(LEFT($A381,3),'6. EMS-Omnia mapping'!$A$5:$E$142,5,FALSE))</f>
        <v>Account-specific [Section to create]</v>
      </c>
      <c r="K381" s="108" t="s">
        <v>83</v>
      </c>
      <c r="L381" s="7" t="s">
        <v>82</v>
      </c>
    </row>
    <row r="382" spans="1:12" ht="20.399999999999999">
      <c r="A382" s="68" t="s">
        <v>844</v>
      </c>
      <c r="B382" s="69" t="s">
        <v>842</v>
      </c>
      <c r="C382" s="69" t="s">
        <v>92</v>
      </c>
      <c r="D382" s="69" t="s">
        <v>79</v>
      </c>
      <c r="E382" s="68" t="s">
        <v>80</v>
      </c>
      <c r="F382" s="69" t="s">
        <v>845</v>
      </c>
      <c r="G382" s="9" t="str">
        <f>IF(ISNA(VLOOKUP(LEFT(A382,3),'6. EMS-Omnia mapping'!$A$5:$G$142,7,FALSE)),"TBD",VLOOKUP(LEFT(A382,3),'6. EMS-Omnia mapping'!$A$5:$G$142,7,FALSE))</f>
        <v>GRA - No; D&amp;I - No; Leadsheet - No; OE - Yes; Subst - Yes</v>
      </c>
      <c r="H382" s="35" t="s">
        <v>82</v>
      </c>
      <c r="I382" s="35" t="str">
        <f>IF(ISNA(VLOOKUP(LEFT($A382,3),'6. EMS-Omnia mapping'!$A$5:$A$142,3,FALSE)),"TBD",VLOOKUP(LEFT($A382,3),'6. EMS-Omnia mapping'!$A$5:$E$142,3,FALSE))</f>
        <v>Live Index</v>
      </c>
      <c r="J382" s="35" t="str">
        <f>IF(ISNA(VLOOKUP(LEFT($A382,3),'6. EMS-Omnia mapping'!$A$5:$A$142,5,FALSE)),"TBD",VLOOKUP(LEFT($A382,3),'6. EMS-Omnia mapping'!$A$5:$E$142,5,FALSE))</f>
        <v>Account-specific [Section to create]</v>
      </c>
      <c r="K382" s="108" t="s">
        <v>83</v>
      </c>
      <c r="L382" s="7" t="s">
        <v>82</v>
      </c>
    </row>
    <row r="383" spans="1:12" ht="20.399999999999999">
      <c r="A383" s="68" t="s">
        <v>846</v>
      </c>
      <c r="B383" s="69" t="s">
        <v>842</v>
      </c>
      <c r="C383" s="69" t="s">
        <v>92</v>
      </c>
      <c r="D383" s="69" t="s">
        <v>79</v>
      </c>
      <c r="E383" s="68" t="s">
        <v>80</v>
      </c>
      <c r="F383" s="69" t="s">
        <v>847</v>
      </c>
      <c r="G383" s="9" t="str">
        <f>IF(ISNA(VLOOKUP(LEFT(A383,3),'6. EMS-Omnia mapping'!$A$5:$G$142,7,FALSE)),"TBD",VLOOKUP(LEFT(A383,3),'6. EMS-Omnia mapping'!$A$5:$G$142,7,FALSE))</f>
        <v>GRA - No; D&amp;I - No; Leadsheet - No; OE - Yes; Subst - Yes</v>
      </c>
      <c r="H383" s="35" t="s">
        <v>82</v>
      </c>
      <c r="I383" s="35" t="str">
        <f>IF(ISNA(VLOOKUP(LEFT($A383,3),'6. EMS-Omnia mapping'!$A$5:$A$142,3,FALSE)),"TBD",VLOOKUP(LEFT($A383,3),'6. EMS-Omnia mapping'!$A$5:$E$142,3,FALSE))</f>
        <v>Live Index</v>
      </c>
      <c r="J383" s="35" t="str">
        <f>IF(ISNA(VLOOKUP(LEFT($A383,3),'6. EMS-Omnia mapping'!$A$5:$A$142,5,FALSE)),"TBD",VLOOKUP(LEFT($A383,3),'6. EMS-Omnia mapping'!$A$5:$E$142,5,FALSE))</f>
        <v>Account-specific [Section to create]</v>
      </c>
      <c r="K383" s="108" t="s">
        <v>83</v>
      </c>
      <c r="L383" s="7" t="s">
        <v>82</v>
      </c>
    </row>
    <row r="384" spans="1:12" ht="30.6">
      <c r="A384" s="68" t="s">
        <v>848</v>
      </c>
      <c r="B384" s="69" t="s">
        <v>849</v>
      </c>
      <c r="C384" s="69" t="s">
        <v>92</v>
      </c>
      <c r="D384" s="69" t="s">
        <v>79</v>
      </c>
      <c r="E384" s="68" t="s">
        <v>80</v>
      </c>
      <c r="F384" s="69" t="s">
        <v>689</v>
      </c>
      <c r="G384" s="9" t="str">
        <f>IF(ISNA(VLOOKUP(LEFT(A384,3),'6. EMS-Omnia mapping'!$A$5:$G$142,7,FALSE)),"TBD",VLOOKUP(LEFT(A384,3),'6. EMS-Omnia mapping'!$A$5:$G$142,7,FALSE))</f>
        <v>GRA - No; D&amp;I - No; Leadsheet - No; OE - Yes; Subst - Yes</v>
      </c>
      <c r="H384" s="35" t="s">
        <v>82</v>
      </c>
      <c r="I384" s="35" t="str">
        <f>IF(ISNA(VLOOKUP(LEFT($A384,3),'6. EMS-Omnia mapping'!$A$5:$A$142,3,FALSE)),"TBD",VLOOKUP(LEFT($A384,3),'6. EMS-Omnia mapping'!$A$5:$E$142,3,FALSE))</f>
        <v>Live Index</v>
      </c>
      <c r="J384" s="35" t="str">
        <f>IF(ISNA(VLOOKUP(LEFT($A384,3),'6. EMS-Omnia mapping'!$A$5:$A$142,5,FALSE)),"TBD",VLOOKUP(LEFT($A384,3),'6. EMS-Omnia mapping'!$A$5:$E$142,5,FALSE))</f>
        <v>Account-specific [Section to create]</v>
      </c>
      <c r="K384" s="108" t="s">
        <v>83</v>
      </c>
      <c r="L384" s="7" t="s">
        <v>82</v>
      </c>
    </row>
    <row r="385" spans="1:12" ht="30.6">
      <c r="A385" s="68" t="s">
        <v>850</v>
      </c>
      <c r="B385" s="69" t="s">
        <v>849</v>
      </c>
      <c r="C385" s="69" t="s">
        <v>92</v>
      </c>
      <c r="D385" s="69" t="s">
        <v>79</v>
      </c>
      <c r="E385" s="68" t="s">
        <v>80</v>
      </c>
      <c r="F385" s="69" t="s">
        <v>851</v>
      </c>
      <c r="G385" s="9" t="str">
        <f>IF(ISNA(VLOOKUP(LEFT(A385,3),'6. EMS-Omnia mapping'!$A$5:$G$142,7,FALSE)),"TBD",VLOOKUP(LEFT(A385,3),'6. EMS-Omnia mapping'!$A$5:$G$142,7,FALSE))</f>
        <v>GRA - No; D&amp;I - No; Leadsheet - No; OE - Yes; Subst - Yes</v>
      </c>
      <c r="H385" s="35" t="s">
        <v>82</v>
      </c>
      <c r="I385" s="35" t="str">
        <f>IF(ISNA(VLOOKUP(LEFT($A385,3),'6. EMS-Omnia mapping'!$A$5:$A$142,3,FALSE)),"TBD",VLOOKUP(LEFT($A385,3),'6. EMS-Omnia mapping'!$A$5:$E$142,3,FALSE))</f>
        <v>Live Index</v>
      </c>
      <c r="J385" s="35" t="str">
        <f>IF(ISNA(VLOOKUP(LEFT($A385,3),'6. EMS-Omnia mapping'!$A$5:$A$142,5,FALSE)),"TBD",VLOOKUP(LEFT($A385,3),'6. EMS-Omnia mapping'!$A$5:$E$142,5,FALSE))</f>
        <v>Account-specific [Section to create]</v>
      </c>
      <c r="K385" s="108" t="s">
        <v>83</v>
      </c>
      <c r="L385" s="7" t="s">
        <v>82</v>
      </c>
    </row>
    <row r="386" spans="1:12" ht="20.399999999999999">
      <c r="A386" s="68" t="s">
        <v>852</v>
      </c>
      <c r="B386" s="69" t="s">
        <v>849</v>
      </c>
      <c r="C386" s="69" t="s">
        <v>92</v>
      </c>
      <c r="D386" s="69" t="s">
        <v>79</v>
      </c>
      <c r="E386" s="68" t="s">
        <v>80</v>
      </c>
      <c r="F386" s="69" t="s">
        <v>689</v>
      </c>
      <c r="G386" s="9" t="str">
        <f>IF(ISNA(VLOOKUP(LEFT(A386,3),'6. EMS-Omnia mapping'!$A$5:$G$142,7,FALSE)),"TBD",VLOOKUP(LEFT(A386,3),'6. EMS-Omnia mapping'!$A$5:$G$142,7,FALSE))</f>
        <v>GRA - No; D&amp;I - No; Leadsheet - No; OE - Yes; Subst - Yes</v>
      </c>
      <c r="H386" s="35" t="s">
        <v>82</v>
      </c>
      <c r="I386" s="35" t="str">
        <f>IF(ISNA(VLOOKUP(LEFT($A386,3),'6. EMS-Omnia mapping'!$A$5:$A$142,3,FALSE)),"TBD",VLOOKUP(LEFT($A386,3),'6. EMS-Omnia mapping'!$A$5:$E$142,3,FALSE))</f>
        <v>Live Index</v>
      </c>
      <c r="J386" s="35" t="str">
        <f>IF(ISNA(VLOOKUP(LEFT($A386,3),'6. EMS-Omnia mapping'!$A$5:$A$142,5,FALSE)),"TBD",VLOOKUP(LEFT($A386,3),'6. EMS-Omnia mapping'!$A$5:$E$142,5,FALSE))</f>
        <v>Account-specific [Section to create]</v>
      </c>
      <c r="K386" s="108" t="s">
        <v>83</v>
      </c>
      <c r="L386" s="7" t="s">
        <v>82</v>
      </c>
    </row>
    <row r="387" spans="1:12" ht="30.6">
      <c r="A387" s="68" t="s">
        <v>853</v>
      </c>
      <c r="B387" s="69" t="s">
        <v>849</v>
      </c>
      <c r="C387" s="69" t="s">
        <v>92</v>
      </c>
      <c r="D387" s="69" t="s">
        <v>79</v>
      </c>
      <c r="E387" s="68" t="s">
        <v>80</v>
      </c>
      <c r="F387" s="69" t="s">
        <v>689</v>
      </c>
      <c r="G387" s="9" t="str">
        <f>IF(ISNA(VLOOKUP(LEFT(A387,3),'6. EMS-Omnia mapping'!$A$5:$G$142,7,FALSE)),"TBD",VLOOKUP(LEFT(A387,3),'6. EMS-Omnia mapping'!$A$5:$G$142,7,FALSE))</f>
        <v>GRA - No; D&amp;I - No; Leadsheet - No; OE - Yes; Subst - Yes</v>
      </c>
      <c r="H387" s="35" t="s">
        <v>82</v>
      </c>
      <c r="I387" s="35" t="str">
        <f>IF(ISNA(VLOOKUP(LEFT($A387,3),'6. EMS-Omnia mapping'!$A$5:$A$142,3,FALSE)),"TBD",VLOOKUP(LEFT($A387,3),'6. EMS-Omnia mapping'!$A$5:$E$142,3,FALSE))</f>
        <v>Live Index</v>
      </c>
      <c r="J387" s="35" t="str">
        <f>IF(ISNA(VLOOKUP(LEFT($A387,3),'6. EMS-Omnia mapping'!$A$5:$A$142,5,FALSE)),"TBD",VLOOKUP(LEFT($A387,3),'6. EMS-Omnia mapping'!$A$5:$E$142,5,FALSE))</f>
        <v>Account-specific [Section to create]</v>
      </c>
      <c r="K387" s="108" t="s">
        <v>83</v>
      </c>
      <c r="L387" s="7" t="s">
        <v>82</v>
      </c>
    </row>
    <row r="388" spans="1:12" ht="20.399999999999999">
      <c r="A388" s="68" t="s">
        <v>854</v>
      </c>
      <c r="B388" s="69" t="s">
        <v>849</v>
      </c>
      <c r="C388" s="69" t="s">
        <v>92</v>
      </c>
      <c r="D388" s="69" t="s">
        <v>79</v>
      </c>
      <c r="E388" s="68" t="s">
        <v>80</v>
      </c>
      <c r="F388" s="69" t="s">
        <v>689</v>
      </c>
      <c r="G388" s="9" t="str">
        <f>IF(ISNA(VLOOKUP(LEFT(A388,3),'6. EMS-Omnia mapping'!$A$5:$G$142,7,FALSE)),"TBD",VLOOKUP(LEFT(A388,3),'6. EMS-Omnia mapping'!$A$5:$G$142,7,FALSE))</f>
        <v>GRA - No; D&amp;I - No; Leadsheet - No; OE - Yes; Subst - Yes</v>
      </c>
      <c r="H388" s="35" t="s">
        <v>82</v>
      </c>
      <c r="I388" s="35" t="str">
        <f>IF(ISNA(VLOOKUP(LEFT($A388,3),'6. EMS-Omnia mapping'!$A$5:$A$142,3,FALSE)),"TBD",VLOOKUP(LEFT($A388,3),'6. EMS-Omnia mapping'!$A$5:$E$142,3,FALSE))</f>
        <v>Live Index</v>
      </c>
      <c r="J388" s="35" t="str">
        <f>IF(ISNA(VLOOKUP(LEFT($A388,3),'6. EMS-Omnia mapping'!$A$5:$A$142,5,FALSE)),"TBD",VLOOKUP(LEFT($A388,3),'6. EMS-Omnia mapping'!$A$5:$E$142,5,FALSE))</f>
        <v>Account-specific [Section to create]</v>
      </c>
      <c r="K388" s="108" t="s">
        <v>83</v>
      </c>
      <c r="L388" s="7" t="s">
        <v>82</v>
      </c>
    </row>
    <row r="389" spans="1:12" ht="30.6">
      <c r="A389" s="68" t="s">
        <v>855</v>
      </c>
      <c r="B389" s="69" t="s">
        <v>849</v>
      </c>
      <c r="C389" s="69" t="s">
        <v>92</v>
      </c>
      <c r="D389" s="69" t="s">
        <v>79</v>
      </c>
      <c r="E389" s="68" t="s">
        <v>80</v>
      </c>
      <c r="F389" s="69" t="s">
        <v>689</v>
      </c>
      <c r="G389" s="9" t="str">
        <f>IF(ISNA(VLOOKUP(LEFT(A389,3),'6. EMS-Omnia mapping'!$A$5:$G$142,7,FALSE)),"TBD",VLOOKUP(LEFT(A389,3),'6. EMS-Omnia mapping'!$A$5:$G$142,7,FALSE))</f>
        <v>GRA - No; D&amp;I - No; Leadsheet - No; OE - Yes; Subst - Yes</v>
      </c>
      <c r="H389" s="35" t="s">
        <v>82</v>
      </c>
      <c r="I389" s="35" t="str">
        <f>IF(ISNA(VLOOKUP(LEFT($A389,3),'6. EMS-Omnia mapping'!$A$5:$A$142,3,FALSE)),"TBD",VLOOKUP(LEFT($A389,3),'6. EMS-Omnia mapping'!$A$5:$E$142,3,FALSE))</f>
        <v>Live Index</v>
      </c>
      <c r="J389" s="35" t="str">
        <f>IF(ISNA(VLOOKUP(LEFT($A389,3),'6. EMS-Omnia mapping'!$A$5:$A$142,5,FALSE)),"TBD",VLOOKUP(LEFT($A389,3),'6. EMS-Omnia mapping'!$A$5:$E$142,5,FALSE))</f>
        <v>Account-specific [Section to create]</v>
      </c>
      <c r="K389" s="108" t="s">
        <v>83</v>
      </c>
      <c r="L389" s="7" t="s">
        <v>82</v>
      </c>
    </row>
    <row r="390" spans="1:12" ht="30.6">
      <c r="A390" s="68" t="s">
        <v>856</v>
      </c>
      <c r="B390" s="69" t="s">
        <v>849</v>
      </c>
      <c r="C390" s="69" t="s">
        <v>92</v>
      </c>
      <c r="D390" s="69" t="s">
        <v>79</v>
      </c>
      <c r="E390" s="68" t="s">
        <v>80</v>
      </c>
      <c r="F390" s="69" t="s">
        <v>689</v>
      </c>
      <c r="G390" s="9" t="str">
        <f>IF(ISNA(VLOOKUP(LEFT(A390,3),'6. EMS-Omnia mapping'!$A$5:$G$142,7,FALSE)),"TBD",VLOOKUP(LEFT(A390,3),'6. EMS-Omnia mapping'!$A$5:$G$142,7,FALSE))</f>
        <v>GRA - No; D&amp;I - No; Leadsheet - No; OE - Yes; Subst - Yes</v>
      </c>
      <c r="H390" s="35" t="s">
        <v>82</v>
      </c>
      <c r="I390" s="35" t="str">
        <f>IF(ISNA(VLOOKUP(LEFT($A390,3),'6. EMS-Omnia mapping'!$A$5:$A$142,3,FALSE)),"TBD",VLOOKUP(LEFT($A390,3),'6. EMS-Omnia mapping'!$A$5:$E$142,3,FALSE))</f>
        <v>Live Index</v>
      </c>
      <c r="J390" s="35" t="str">
        <f>IF(ISNA(VLOOKUP(LEFT($A390,3),'6. EMS-Omnia mapping'!$A$5:$A$142,5,FALSE)),"TBD",VLOOKUP(LEFT($A390,3),'6. EMS-Omnia mapping'!$A$5:$E$142,5,FALSE))</f>
        <v>Account-specific [Section to create]</v>
      </c>
      <c r="K390" s="108" t="s">
        <v>83</v>
      </c>
      <c r="L390" s="7" t="s">
        <v>82</v>
      </c>
    </row>
    <row r="391" spans="1:12" ht="30.6">
      <c r="A391" s="68" t="s">
        <v>857</v>
      </c>
      <c r="B391" s="69" t="s">
        <v>849</v>
      </c>
      <c r="C391" s="69" t="s">
        <v>92</v>
      </c>
      <c r="D391" s="69" t="s">
        <v>79</v>
      </c>
      <c r="E391" s="68" t="s">
        <v>80</v>
      </c>
      <c r="F391" s="69" t="s">
        <v>858</v>
      </c>
      <c r="G391" s="9" t="str">
        <f>IF(ISNA(VLOOKUP(LEFT(A391,3),'6. EMS-Omnia mapping'!$A$5:$G$142,7,FALSE)),"TBD",VLOOKUP(LEFT(A391,3),'6. EMS-Omnia mapping'!$A$5:$G$142,7,FALSE))</f>
        <v>GRA - No; D&amp;I - No; Leadsheet - No; OE - Yes; Subst - Yes</v>
      </c>
      <c r="H391" s="35" t="s">
        <v>82</v>
      </c>
      <c r="I391" s="35" t="str">
        <f>IF(ISNA(VLOOKUP(LEFT($A391,3),'6. EMS-Omnia mapping'!$A$5:$A$142,3,FALSE)),"TBD",VLOOKUP(LEFT($A391,3),'6. EMS-Omnia mapping'!$A$5:$E$142,3,FALSE))</f>
        <v>Live Index</v>
      </c>
      <c r="J391" s="35" t="str">
        <f>IF(ISNA(VLOOKUP(LEFT($A391,3),'6. EMS-Omnia mapping'!$A$5:$A$142,5,FALSE)),"TBD",VLOOKUP(LEFT($A391,3),'6. EMS-Omnia mapping'!$A$5:$E$142,5,FALSE))</f>
        <v>Account-specific [Section to create]</v>
      </c>
      <c r="K391" s="108" t="s">
        <v>83</v>
      </c>
      <c r="L391" s="7" t="s">
        <v>82</v>
      </c>
    </row>
    <row r="392" spans="1:12" ht="30.6">
      <c r="A392" s="68" t="s">
        <v>859</v>
      </c>
      <c r="B392" s="69" t="s">
        <v>849</v>
      </c>
      <c r="C392" s="69" t="s">
        <v>92</v>
      </c>
      <c r="D392" s="69" t="s">
        <v>79</v>
      </c>
      <c r="E392" s="68" t="s">
        <v>80</v>
      </c>
      <c r="F392" s="69" t="s">
        <v>860</v>
      </c>
      <c r="G392" s="9" t="str">
        <f>IF(ISNA(VLOOKUP(LEFT(A392,3),'6. EMS-Omnia mapping'!$A$5:$G$142,7,FALSE)),"TBD",VLOOKUP(LEFT(A392,3),'6. EMS-Omnia mapping'!$A$5:$G$142,7,FALSE))</f>
        <v>GRA - No; D&amp;I - No; Leadsheet - No; OE - Yes; Subst - Yes</v>
      </c>
      <c r="H392" s="35" t="s">
        <v>82</v>
      </c>
      <c r="I392" s="35" t="str">
        <f>IF(ISNA(VLOOKUP(LEFT($A392,3),'6. EMS-Omnia mapping'!$A$5:$A$142,3,FALSE)),"TBD",VLOOKUP(LEFT($A392,3),'6. EMS-Omnia mapping'!$A$5:$E$142,3,FALSE))</f>
        <v>Live Index</v>
      </c>
      <c r="J392" s="35" t="str">
        <f>IF(ISNA(VLOOKUP(LEFT($A392,3),'6. EMS-Omnia mapping'!$A$5:$A$142,5,FALSE)),"TBD",VLOOKUP(LEFT($A392,3),'6. EMS-Omnia mapping'!$A$5:$E$142,5,FALSE))</f>
        <v>Account-specific [Section to create]</v>
      </c>
      <c r="K392" s="108" t="s">
        <v>83</v>
      </c>
      <c r="L392" s="7" t="s">
        <v>82</v>
      </c>
    </row>
    <row r="393" spans="1:12" ht="30.6">
      <c r="A393" s="68" t="s">
        <v>861</v>
      </c>
      <c r="B393" s="69" t="s">
        <v>849</v>
      </c>
      <c r="C393" s="69" t="s">
        <v>92</v>
      </c>
      <c r="D393" s="69" t="s">
        <v>79</v>
      </c>
      <c r="E393" s="68" t="s">
        <v>80</v>
      </c>
      <c r="F393" s="69" t="s">
        <v>862</v>
      </c>
      <c r="G393" s="9" t="str">
        <f>IF(ISNA(VLOOKUP(LEFT(A393,3),'6. EMS-Omnia mapping'!$A$5:$G$142,7,FALSE)),"TBD",VLOOKUP(LEFT(A393,3),'6. EMS-Omnia mapping'!$A$5:$G$142,7,FALSE))</f>
        <v>GRA - No; D&amp;I - No; Leadsheet - No; OE - Yes; Subst - Yes</v>
      </c>
      <c r="H393" s="35" t="s">
        <v>82</v>
      </c>
      <c r="I393" s="35" t="str">
        <f>IF(ISNA(VLOOKUP(LEFT($A393,3),'6. EMS-Omnia mapping'!$A$5:$A$142,3,FALSE)),"TBD",VLOOKUP(LEFT($A393,3),'6. EMS-Omnia mapping'!$A$5:$E$142,3,FALSE))</f>
        <v>Live Index</v>
      </c>
      <c r="J393" s="35" t="str">
        <f>IF(ISNA(VLOOKUP(LEFT($A393,3),'6. EMS-Omnia mapping'!$A$5:$A$142,5,FALSE)),"TBD",VLOOKUP(LEFT($A393,3),'6. EMS-Omnia mapping'!$A$5:$E$142,5,FALSE))</f>
        <v>Account-specific [Section to create]</v>
      </c>
      <c r="K393" s="108" t="s">
        <v>83</v>
      </c>
      <c r="L393" s="7" t="s">
        <v>82</v>
      </c>
    </row>
    <row r="394" spans="1:12" ht="30.6">
      <c r="A394" s="68" t="s">
        <v>863</v>
      </c>
      <c r="B394" s="69" t="s">
        <v>864</v>
      </c>
      <c r="C394" s="69" t="s">
        <v>92</v>
      </c>
      <c r="D394" s="69" t="s">
        <v>79</v>
      </c>
      <c r="E394" s="68" t="s">
        <v>80</v>
      </c>
      <c r="F394" s="69" t="s">
        <v>865</v>
      </c>
      <c r="G394" s="9" t="str">
        <f>IF(ISNA(VLOOKUP(LEFT(A394,3),'6. EMS-Omnia mapping'!$A$5:$G$142,7,FALSE)),"TBD",VLOOKUP(LEFT(A394,3),'6. EMS-Omnia mapping'!$A$5:$G$142,7,FALSE))</f>
        <v>GRA - No; D&amp;I - No; Leadsheet - No; OE - Yes; Subst - Yes</v>
      </c>
      <c r="H394" s="35" t="s">
        <v>86</v>
      </c>
      <c r="I394" s="35" t="str">
        <f>IF(ISNA(VLOOKUP(LEFT($A394,3),'6. EMS-Omnia mapping'!$A$5:$A$142,3,FALSE)),"TBD",VLOOKUP(LEFT($A394,3),'6. EMS-Omnia mapping'!$A$5:$E$142,3,FALSE))</f>
        <v>Live Index</v>
      </c>
      <c r="J394" s="35" t="str">
        <f>IF(ISNA(VLOOKUP(LEFT($A394,3),'6. EMS-Omnia mapping'!$A$5:$A$142,5,FALSE)),"TBD",VLOOKUP(LEFT($A394,3),'6. EMS-Omnia mapping'!$A$5:$E$142,5,FALSE))</f>
        <v>Account-specific [Section to create]</v>
      </c>
      <c r="K394" s="108" t="s">
        <v>866</v>
      </c>
      <c r="L394" s="7" t="s">
        <v>82</v>
      </c>
    </row>
    <row r="395" spans="1:12" ht="30.6">
      <c r="A395" s="68" t="s">
        <v>867</v>
      </c>
      <c r="B395" s="69" t="s">
        <v>864</v>
      </c>
      <c r="C395" s="69" t="s">
        <v>78</v>
      </c>
      <c r="D395" s="69" t="s">
        <v>79</v>
      </c>
      <c r="E395" s="68" t="s">
        <v>80</v>
      </c>
      <c r="F395" s="69" t="s">
        <v>868</v>
      </c>
      <c r="G395" s="9" t="str">
        <f>IF(ISNA(VLOOKUP(LEFT(A395,3),'6. EMS-Omnia mapping'!$A$5:$G$142,7,FALSE)),"TBD",VLOOKUP(LEFT(A395,3),'6. EMS-Omnia mapping'!$A$5:$G$142,7,FALSE))</f>
        <v>GRA - No; D&amp;I - No; Leadsheet - No; OE - Yes; Subst - Yes</v>
      </c>
      <c r="H395" s="35" t="s">
        <v>86</v>
      </c>
      <c r="I395" s="35" t="str">
        <f>IF(ISNA(VLOOKUP(LEFT($A395,3),'6. EMS-Omnia mapping'!$A$5:$A$142,3,FALSE)),"TBD",VLOOKUP(LEFT($A395,3),'6. EMS-Omnia mapping'!$A$5:$E$142,3,FALSE))</f>
        <v>Live Index</v>
      </c>
      <c r="J395" s="35" t="str">
        <f>IF(ISNA(VLOOKUP(LEFT($A395,3),'6. EMS-Omnia mapping'!$A$5:$A$142,5,FALSE)),"TBD",VLOOKUP(LEFT($A395,3),'6. EMS-Omnia mapping'!$A$5:$E$142,5,FALSE))</f>
        <v>Account-specific [Section to create]</v>
      </c>
      <c r="K395" s="108" t="s">
        <v>866</v>
      </c>
      <c r="L395" s="7" t="s">
        <v>82</v>
      </c>
    </row>
    <row r="396" spans="1:12" ht="30.6">
      <c r="A396" s="68" t="s">
        <v>869</v>
      </c>
      <c r="B396" s="69" t="s">
        <v>864</v>
      </c>
      <c r="C396" s="69" t="s">
        <v>92</v>
      </c>
      <c r="D396" s="69" t="s">
        <v>79</v>
      </c>
      <c r="E396" s="68" t="s">
        <v>80</v>
      </c>
      <c r="F396" s="69" t="s">
        <v>870</v>
      </c>
      <c r="G396" s="9" t="str">
        <f>IF(ISNA(VLOOKUP(LEFT(A396,3),'6. EMS-Omnia mapping'!$A$5:$G$142,7,FALSE)),"TBD",VLOOKUP(LEFT(A396,3),'6. EMS-Omnia mapping'!$A$5:$G$142,7,FALSE))</f>
        <v>GRA - No; D&amp;I - No; Leadsheet - No; OE - Yes; Subst - Yes</v>
      </c>
      <c r="H396" s="35" t="s">
        <v>86</v>
      </c>
      <c r="I396" s="35" t="str">
        <f>IF(ISNA(VLOOKUP(LEFT($A396,3),'6. EMS-Omnia mapping'!$A$5:$A$142,3,FALSE)),"TBD",VLOOKUP(LEFT($A396,3),'6. EMS-Omnia mapping'!$A$5:$E$142,3,FALSE))</f>
        <v>Live Index</v>
      </c>
      <c r="J396" s="35" t="str">
        <f>IF(ISNA(VLOOKUP(LEFT($A396,3),'6. EMS-Omnia mapping'!$A$5:$A$142,5,FALSE)),"TBD",VLOOKUP(LEFT($A396,3),'6. EMS-Omnia mapping'!$A$5:$E$142,5,FALSE))</f>
        <v>Account-specific [Section to create]</v>
      </c>
      <c r="K396" s="108" t="s">
        <v>866</v>
      </c>
      <c r="L396" s="7" t="s">
        <v>82</v>
      </c>
    </row>
    <row r="397" spans="1:12" ht="30.6">
      <c r="A397" s="68" t="s">
        <v>871</v>
      </c>
      <c r="B397" s="69" t="s">
        <v>872</v>
      </c>
      <c r="C397" s="69" t="s">
        <v>78</v>
      </c>
      <c r="D397" s="69" t="s">
        <v>79</v>
      </c>
      <c r="E397" s="68" t="s">
        <v>80</v>
      </c>
      <c r="F397" s="69" t="s">
        <v>873</v>
      </c>
      <c r="G397" s="9" t="str">
        <f>IF(ISNA(VLOOKUP(LEFT(A397,3),'6. EMS-Omnia mapping'!$A$5:$G$142,7,FALSE)),"TBD",VLOOKUP(LEFT(A397,3),'6. EMS-Omnia mapping'!$A$5:$G$142,7,FALSE))</f>
        <v>GRA - No; D&amp;I - No; Leadsheet - No; OE - Yes; Subst - Yes</v>
      </c>
      <c r="H397" s="35" t="s">
        <v>86</v>
      </c>
      <c r="I397" s="35" t="str">
        <f>IF(ISNA(VLOOKUP(LEFT($A397,3),'6. EMS-Omnia mapping'!$A$5:$A$142,3,FALSE)),"TBD",VLOOKUP(LEFT($A397,3),'6. EMS-Omnia mapping'!$A$5:$E$142,3,FALSE))</f>
        <v>Live Index</v>
      </c>
      <c r="J397" s="35" t="str">
        <f>IF(ISNA(VLOOKUP(LEFT($A397,3),'6. EMS-Omnia mapping'!$A$5:$A$142,5,FALSE)),"TBD",VLOOKUP(LEFT($A397,3),'6. EMS-Omnia mapping'!$A$5:$E$142,5,FALSE))</f>
        <v>Account-specific [Section to create]</v>
      </c>
      <c r="K397" s="108" t="s">
        <v>866</v>
      </c>
      <c r="L397" s="7" t="s">
        <v>82</v>
      </c>
    </row>
    <row r="398" spans="1:12" ht="30.6">
      <c r="A398" s="68" t="s">
        <v>874</v>
      </c>
      <c r="B398" s="69" t="s">
        <v>872</v>
      </c>
      <c r="C398" s="69" t="s">
        <v>92</v>
      </c>
      <c r="D398" s="69" t="s">
        <v>79</v>
      </c>
      <c r="E398" s="68" t="s">
        <v>80</v>
      </c>
      <c r="F398" s="69" t="s">
        <v>875</v>
      </c>
      <c r="G398" s="9" t="str">
        <f>IF(ISNA(VLOOKUP(LEFT(A398,3),'6. EMS-Omnia mapping'!$A$5:$G$142,7,FALSE)),"TBD",VLOOKUP(LEFT(A398,3),'6. EMS-Omnia mapping'!$A$5:$G$142,7,FALSE))</f>
        <v>GRA - No; D&amp;I - No; Leadsheet - No; OE - Yes; Subst - Yes</v>
      </c>
      <c r="H398" s="35" t="s">
        <v>86</v>
      </c>
      <c r="I398" s="35" t="str">
        <f>IF(ISNA(VLOOKUP(LEFT($A398,3),'6. EMS-Omnia mapping'!$A$5:$A$142,3,FALSE)),"TBD",VLOOKUP(LEFT($A398,3),'6. EMS-Omnia mapping'!$A$5:$E$142,3,FALSE))</f>
        <v>Live Index</v>
      </c>
      <c r="J398" s="35" t="str">
        <f>IF(ISNA(VLOOKUP(LEFT($A398,3),'6. EMS-Omnia mapping'!$A$5:$A$142,5,FALSE)),"TBD",VLOOKUP(LEFT($A398,3),'6. EMS-Omnia mapping'!$A$5:$E$142,5,FALSE))</f>
        <v>Account-specific [Section to create]</v>
      </c>
      <c r="K398" s="108" t="s">
        <v>866</v>
      </c>
      <c r="L398" s="7" t="s">
        <v>82</v>
      </c>
    </row>
    <row r="399" spans="1:12" ht="30.6">
      <c r="A399" s="68" t="s">
        <v>876</v>
      </c>
      <c r="B399" s="69" t="s">
        <v>872</v>
      </c>
      <c r="C399" s="69" t="s">
        <v>92</v>
      </c>
      <c r="D399" s="69" t="s">
        <v>79</v>
      </c>
      <c r="E399" s="68" t="s">
        <v>80</v>
      </c>
      <c r="F399" s="69" t="s">
        <v>877</v>
      </c>
      <c r="G399" s="9" t="str">
        <f>IF(ISNA(VLOOKUP(LEFT(A399,3),'6. EMS-Omnia mapping'!$A$5:$G$142,7,FALSE)),"TBD",VLOOKUP(LEFT(A399,3),'6. EMS-Omnia mapping'!$A$5:$G$142,7,FALSE))</f>
        <v>GRA - No; D&amp;I - No; Leadsheet - No; OE - Yes; Subst - Yes</v>
      </c>
      <c r="H399" s="35" t="s">
        <v>86</v>
      </c>
      <c r="I399" s="35" t="str">
        <f>IF(ISNA(VLOOKUP(LEFT($A399,3),'6. EMS-Omnia mapping'!$A$5:$A$142,3,FALSE)),"TBD",VLOOKUP(LEFT($A399,3),'6. EMS-Omnia mapping'!$A$5:$E$142,3,FALSE))</f>
        <v>Live Index</v>
      </c>
      <c r="J399" s="35" t="str">
        <f>IF(ISNA(VLOOKUP(LEFT($A399,3),'6. EMS-Omnia mapping'!$A$5:$A$142,5,FALSE)),"TBD",VLOOKUP(LEFT($A399,3),'6. EMS-Omnia mapping'!$A$5:$E$142,5,FALSE))</f>
        <v>Account-specific [Section to create]</v>
      </c>
      <c r="K399" s="108" t="s">
        <v>866</v>
      </c>
      <c r="L399" s="7" t="s">
        <v>82</v>
      </c>
    </row>
    <row r="400" spans="1:12" ht="30.6">
      <c r="A400" s="68" t="s">
        <v>878</v>
      </c>
      <c r="B400" s="69" t="s">
        <v>872</v>
      </c>
      <c r="C400" s="69" t="s">
        <v>92</v>
      </c>
      <c r="D400" s="69" t="s">
        <v>79</v>
      </c>
      <c r="E400" s="68" t="s">
        <v>80</v>
      </c>
      <c r="F400" s="69" t="s">
        <v>879</v>
      </c>
      <c r="G400" s="9" t="str">
        <f>IF(ISNA(VLOOKUP(LEFT(A400,3),'6. EMS-Omnia mapping'!$A$5:$G$142,7,FALSE)),"TBD",VLOOKUP(LEFT(A400,3),'6. EMS-Omnia mapping'!$A$5:$G$142,7,FALSE))</f>
        <v>GRA - No; D&amp;I - No; Leadsheet - No; OE - Yes; Subst - Yes</v>
      </c>
      <c r="H400" s="35" t="s">
        <v>86</v>
      </c>
      <c r="I400" s="35" t="str">
        <f>IF(ISNA(VLOOKUP(LEFT($A400,3),'6. EMS-Omnia mapping'!$A$5:$A$142,3,FALSE)),"TBD",VLOOKUP(LEFT($A400,3),'6. EMS-Omnia mapping'!$A$5:$E$142,3,FALSE))</f>
        <v>Live Index</v>
      </c>
      <c r="J400" s="35" t="str">
        <f>IF(ISNA(VLOOKUP(LEFT($A400,3),'6. EMS-Omnia mapping'!$A$5:$A$142,5,FALSE)),"TBD",VLOOKUP(LEFT($A400,3),'6. EMS-Omnia mapping'!$A$5:$E$142,5,FALSE))</f>
        <v>Account-specific [Section to create]</v>
      </c>
      <c r="K400" s="108" t="s">
        <v>866</v>
      </c>
      <c r="L400" s="7" t="s">
        <v>82</v>
      </c>
    </row>
    <row r="401" spans="1:12" ht="30.6">
      <c r="A401" s="68" t="s">
        <v>880</v>
      </c>
      <c r="B401" s="69" t="s">
        <v>881</v>
      </c>
      <c r="C401" s="69" t="s">
        <v>78</v>
      </c>
      <c r="D401" s="69" t="s">
        <v>79</v>
      </c>
      <c r="E401" s="68" t="s">
        <v>80</v>
      </c>
      <c r="F401" s="69" t="s">
        <v>882</v>
      </c>
      <c r="G401" s="9" t="str">
        <f>IF(ISNA(VLOOKUP(LEFT(A401,3),'6. EMS-Omnia mapping'!$A$5:$G$142,7,FALSE)),"TBD",VLOOKUP(LEFT(A401,3),'6. EMS-Omnia mapping'!$A$5:$G$142,7,FALSE))</f>
        <v>GRA - No; D&amp;I - No; Leadsheet - No; OE - Yes; Subst - Yes</v>
      </c>
      <c r="H401" s="35" t="s">
        <v>86</v>
      </c>
      <c r="I401" s="35" t="str">
        <f>IF(ISNA(VLOOKUP(LEFT($A401,3),'6. EMS-Omnia mapping'!$A$5:$A$142,3,FALSE)),"TBD",VLOOKUP(LEFT($A401,3),'6. EMS-Omnia mapping'!$A$5:$E$142,3,FALSE))</f>
        <v>Live Index</v>
      </c>
      <c r="J401" s="35" t="str">
        <f>IF(ISNA(VLOOKUP(LEFT($A401,3),'6. EMS-Omnia mapping'!$A$5:$A$142,5,FALSE)),"TBD",VLOOKUP(LEFT($A401,3),'6. EMS-Omnia mapping'!$A$5:$E$142,5,FALSE))</f>
        <v>Account-specific [Section to create]</v>
      </c>
      <c r="K401" s="108" t="s">
        <v>866</v>
      </c>
      <c r="L401" s="7" t="s">
        <v>82</v>
      </c>
    </row>
    <row r="402" spans="1:12" ht="30.6">
      <c r="A402" s="68" t="s">
        <v>883</v>
      </c>
      <c r="B402" s="69" t="s">
        <v>849</v>
      </c>
      <c r="C402" s="69" t="s">
        <v>78</v>
      </c>
      <c r="D402" s="69" t="s">
        <v>79</v>
      </c>
      <c r="E402" s="68" t="s">
        <v>80</v>
      </c>
      <c r="F402" s="69" t="s">
        <v>81</v>
      </c>
      <c r="G402" s="9" t="str">
        <f>IF(ISNA(VLOOKUP(LEFT(A402,3),'6. EMS-Omnia mapping'!$A$5:$G$142,7,FALSE)),"TBD",VLOOKUP(LEFT(A402,3),'6. EMS-Omnia mapping'!$A$5:$G$142,7,FALSE))</f>
        <v>GRA - No; D&amp;I - No; Leadsheet - No; OE - Yes; Subst - Yes</v>
      </c>
      <c r="H402" s="35" t="s">
        <v>86</v>
      </c>
      <c r="I402" s="35" t="str">
        <f>IF(ISNA(VLOOKUP(LEFT($A402,3),'6. EMS-Omnia mapping'!$A$5:$A$142,3,FALSE)),"TBD",VLOOKUP(LEFT($A402,3),'6. EMS-Omnia mapping'!$A$5:$E$142,3,FALSE))</f>
        <v>Live Index</v>
      </c>
      <c r="J402" s="35" t="str">
        <f>IF(ISNA(VLOOKUP(LEFT($A402,3),'6. EMS-Omnia mapping'!$A$5:$A$142,5,FALSE)),"TBD",VLOOKUP(LEFT($A402,3),'6. EMS-Omnia mapping'!$A$5:$E$142,5,FALSE))</f>
        <v>Account-specific [Section to create]</v>
      </c>
      <c r="K402" s="108" t="s">
        <v>866</v>
      </c>
      <c r="L402" s="7" t="s">
        <v>82</v>
      </c>
    </row>
    <row r="403" spans="1:12" ht="20.399999999999999">
      <c r="A403" s="68" t="s">
        <v>884</v>
      </c>
      <c r="B403" s="69" t="s">
        <v>885</v>
      </c>
      <c r="C403" s="69" t="s">
        <v>92</v>
      </c>
      <c r="D403" s="69" t="s">
        <v>79</v>
      </c>
      <c r="E403" s="68" t="s">
        <v>80</v>
      </c>
      <c r="F403" s="69" t="s">
        <v>81</v>
      </c>
      <c r="G403" s="9" t="str">
        <f>IF(ISNA(VLOOKUP(LEFT(A403,3),'6. EMS-Omnia mapping'!$A$5:$G$142,7,FALSE)),"TBD",VLOOKUP(LEFT(A403,3),'6. EMS-Omnia mapping'!$A$5:$G$142,7,FALSE))</f>
        <v>GRA - No; D&amp;I - No; Leadsheet - No; OE - Yes; Subst - Yes</v>
      </c>
      <c r="H403" s="35" t="s">
        <v>82</v>
      </c>
      <c r="I403" s="35" t="str">
        <f>IF(ISNA(VLOOKUP(LEFT($A403,3),'6. EMS-Omnia mapping'!$A$5:$A$142,3,FALSE)),"TBD",VLOOKUP(LEFT($A403,3),'6. EMS-Omnia mapping'!$A$5:$E$142,3,FALSE))</f>
        <v>Live Index</v>
      </c>
      <c r="J403" s="35" t="str">
        <f>IF(ISNA(VLOOKUP(LEFT($A403,3),'6. EMS-Omnia mapping'!$A$5:$A$142,5,FALSE)),"TBD",VLOOKUP(LEFT($A403,3),'6. EMS-Omnia mapping'!$A$5:$E$142,5,FALSE))</f>
        <v>Account-specific [Section to create]</v>
      </c>
      <c r="K403" s="108" t="s">
        <v>83</v>
      </c>
      <c r="L403" s="7" t="s">
        <v>82</v>
      </c>
    </row>
    <row r="404" spans="1:12" ht="20.399999999999999">
      <c r="A404" s="68" t="s">
        <v>886</v>
      </c>
      <c r="B404" s="69" t="s">
        <v>885</v>
      </c>
      <c r="C404" s="69" t="s">
        <v>92</v>
      </c>
      <c r="D404" s="69" t="s">
        <v>79</v>
      </c>
      <c r="E404" s="68" t="s">
        <v>80</v>
      </c>
      <c r="F404" s="69" t="s">
        <v>81</v>
      </c>
      <c r="G404" s="9" t="str">
        <f>IF(ISNA(VLOOKUP(LEFT(A404,3),'6. EMS-Omnia mapping'!$A$5:$G$142,7,FALSE)),"TBD",VLOOKUP(LEFT(A404,3),'6. EMS-Omnia mapping'!$A$5:$G$142,7,FALSE))</f>
        <v>GRA - No; D&amp;I - No; Leadsheet - No; OE - Yes; Subst - Yes</v>
      </c>
      <c r="H404" s="35" t="s">
        <v>82</v>
      </c>
      <c r="I404" s="35" t="str">
        <f>IF(ISNA(VLOOKUP(LEFT($A404,3),'6. EMS-Omnia mapping'!$A$5:$A$142,3,FALSE)),"TBD",VLOOKUP(LEFT($A404,3),'6. EMS-Omnia mapping'!$A$5:$E$142,3,FALSE))</f>
        <v>Live Index</v>
      </c>
      <c r="J404" s="35" t="str">
        <f>IF(ISNA(VLOOKUP(LEFT($A404,3),'6. EMS-Omnia mapping'!$A$5:$A$142,5,FALSE)),"TBD",VLOOKUP(LEFT($A404,3),'6. EMS-Omnia mapping'!$A$5:$E$142,5,FALSE))</f>
        <v>Account-specific [Section to create]</v>
      </c>
      <c r="K404" s="108" t="s">
        <v>83</v>
      </c>
      <c r="L404" s="7" t="s">
        <v>82</v>
      </c>
    </row>
    <row r="405" spans="1:12" ht="20.399999999999999">
      <c r="A405" s="68" t="s">
        <v>887</v>
      </c>
      <c r="B405" s="69" t="s">
        <v>885</v>
      </c>
      <c r="C405" s="69" t="s">
        <v>92</v>
      </c>
      <c r="D405" s="69" t="s">
        <v>79</v>
      </c>
      <c r="E405" s="68" t="s">
        <v>80</v>
      </c>
      <c r="F405" s="69" t="s">
        <v>888</v>
      </c>
      <c r="G405" s="9" t="str">
        <f>IF(ISNA(VLOOKUP(LEFT(A405,3),'6. EMS-Omnia mapping'!$A$5:$G$142,7,FALSE)),"TBD",VLOOKUP(LEFT(A405,3),'6. EMS-Omnia mapping'!$A$5:$G$142,7,FALSE))</f>
        <v>GRA - No; D&amp;I - No; Leadsheet - No; OE - Yes; Subst - Yes</v>
      </c>
      <c r="H405" s="35" t="s">
        <v>82</v>
      </c>
      <c r="I405" s="35" t="str">
        <f>IF(ISNA(VLOOKUP(LEFT($A405,3),'6. EMS-Omnia mapping'!$A$5:$A$142,3,FALSE)),"TBD",VLOOKUP(LEFT($A405,3),'6. EMS-Omnia mapping'!$A$5:$E$142,3,FALSE))</f>
        <v>Live Index</v>
      </c>
      <c r="J405" s="35" t="str">
        <f>IF(ISNA(VLOOKUP(LEFT($A405,3),'6. EMS-Omnia mapping'!$A$5:$A$142,5,FALSE)),"TBD",VLOOKUP(LEFT($A405,3),'6. EMS-Omnia mapping'!$A$5:$E$142,5,FALSE))</f>
        <v>Account-specific [Section to create]</v>
      </c>
      <c r="K405" s="108" t="s">
        <v>83</v>
      </c>
      <c r="L405" s="7" t="s">
        <v>82</v>
      </c>
    </row>
    <row r="406" spans="1:12" ht="20.399999999999999">
      <c r="A406" s="68" t="s">
        <v>889</v>
      </c>
      <c r="B406" s="69" t="s">
        <v>885</v>
      </c>
      <c r="C406" s="69" t="s">
        <v>92</v>
      </c>
      <c r="D406" s="69" t="s">
        <v>79</v>
      </c>
      <c r="E406" s="68" t="s">
        <v>80</v>
      </c>
      <c r="F406" s="69" t="s">
        <v>890</v>
      </c>
      <c r="G406" s="9" t="str">
        <f>IF(ISNA(VLOOKUP(LEFT(A406,3),'6. EMS-Omnia mapping'!$A$5:$G$142,7,FALSE)),"TBD",VLOOKUP(LEFT(A406,3),'6. EMS-Omnia mapping'!$A$5:$G$142,7,FALSE))</f>
        <v>GRA - No; D&amp;I - No; Leadsheet - No; OE - Yes; Subst - Yes</v>
      </c>
      <c r="H406" s="35" t="s">
        <v>82</v>
      </c>
      <c r="I406" s="35" t="str">
        <f>IF(ISNA(VLOOKUP(LEFT($A406,3),'6. EMS-Omnia mapping'!$A$5:$A$142,3,FALSE)),"TBD",VLOOKUP(LEFT($A406,3),'6. EMS-Omnia mapping'!$A$5:$E$142,3,FALSE))</f>
        <v>Live Index</v>
      </c>
      <c r="J406" s="35" t="str">
        <f>IF(ISNA(VLOOKUP(LEFT($A406,3),'6. EMS-Omnia mapping'!$A$5:$A$142,5,FALSE)),"TBD",VLOOKUP(LEFT($A406,3),'6. EMS-Omnia mapping'!$A$5:$E$142,5,FALSE))</f>
        <v>Account-specific [Section to create]</v>
      </c>
      <c r="K406" s="108" t="s">
        <v>83</v>
      </c>
      <c r="L406" s="7" t="s">
        <v>82</v>
      </c>
    </row>
    <row r="407" spans="1:12" ht="20.399999999999999">
      <c r="A407" s="68" t="s">
        <v>891</v>
      </c>
      <c r="B407" s="69" t="s">
        <v>892</v>
      </c>
      <c r="C407" s="69" t="s">
        <v>92</v>
      </c>
      <c r="D407" s="69" t="s">
        <v>79</v>
      </c>
      <c r="E407" s="68" t="s">
        <v>80</v>
      </c>
      <c r="F407" s="69" t="s">
        <v>689</v>
      </c>
      <c r="G407" s="9" t="str">
        <f>IF(ISNA(VLOOKUP(LEFT(A407,3),'6. EMS-Omnia mapping'!$A$5:$G$142,7,FALSE)),"TBD",VLOOKUP(LEFT(A407,3),'6. EMS-Omnia mapping'!$A$5:$G$142,7,FALSE))</f>
        <v>GRA - No; D&amp;I - No; Leadsheet - No; OE - Yes; Subst - Yes</v>
      </c>
      <c r="H407" s="35" t="s">
        <v>82</v>
      </c>
      <c r="I407" s="35" t="str">
        <f>IF(ISNA(VLOOKUP(LEFT($A407,3),'6. EMS-Omnia mapping'!$A$5:$A$142,3,FALSE)),"TBD",VLOOKUP(LEFT($A407,3),'6. EMS-Omnia mapping'!$A$5:$E$142,3,FALSE))</f>
        <v>Live Index</v>
      </c>
      <c r="J407" s="35" t="str">
        <f>IF(ISNA(VLOOKUP(LEFT($A407,3),'6. EMS-Omnia mapping'!$A$5:$A$142,5,FALSE)),"TBD",VLOOKUP(LEFT($A407,3),'6. EMS-Omnia mapping'!$A$5:$E$142,5,FALSE))</f>
        <v>Account-specific [Section to create]</v>
      </c>
      <c r="K407" s="108" t="s">
        <v>83</v>
      </c>
      <c r="L407" s="7" t="s">
        <v>82</v>
      </c>
    </row>
    <row r="408" spans="1:12" ht="20.399999999999999">
      <c r="A408" s="68" t="s">
        <v>893</v>
      </c>
      <c r="B408" s="69" t="s">
        <v>892</v>
      </c>
      <c r="C408" s="69" t="s">
        <v>92</v>
      </c>
      <c r="D408" s="69" t="s">
        <v>79</v>
      </c>
      <c r="E408" s="68" t="s">
        <v>80</v>
      </c>
      <c r="F408" s="69" t="s">
        <v>689</v>
      </c>
      <c r="G408" s="9" t="str">
        <f>IF(ISNA(VLOOKUP(LEFT(A408,3),'6. EMS-Omnia mapping'!$A$5:$G$142,7,FALSE)),"TBD",VLOOKUP(LEFT(A408,3),'6. EMS-Omnia mapping'!$A$5:$G$142,7,FALSE))</f>
        <v>GRA - No; D&amp;I - No; Leadsheet - No; OE - Yes; Subst - Yes</v>
      </c>
      <c r="H408" s="35" t="s">
        <v>82</v>
      </c>
      <c r="I408" s="35" t="str">
        <f>IF(ISNA(VLOOKUP(LEFT($A408,3),'6. EMS-Omnia mapping'!$A$5:$A$142,3,FALSE)),"TBD",VLOOKUP(LEFT($A408,3),'6. EMS-Omnia mapping'!$A$5:$E$142,3,FALSE))</f>
        <v>Live Index</v>
      </c>
      <c r="J408" s="35" t="str">
        <f>IF(ISNA(VLOOKUP(LEFT($A408,3),'6. EMS-Omnia mapping'!$A$5:$A$142,5,FALSE)),"TBD",VLOOKUP(LEFT($A408,3),'6. EMS-Omnia mapping'!$A$5:$E$142,5,FALSE))</f>
        <v>Account-specific [Section to create]</v>
      </c>
      <c r="K408" s="108" t="s">
        <v>83</v>
      </c>
      <c r="L408" s="7" t="s">
        <v>82</v>
      </c>
    </row>
    <row r="409" spans="1:12" ht="20.399999999999999">
      <c r="A409" s="68" t="s">
        <v>894</v>
      </c>
      <c r="B409" s="69" t="s">
        <v>892</v>
      </c>
      <c r="C409" s="69" t="s">
        <v>92</v>
      </c>
      <c r="D409" s="69" t="s">
        <v>79</v>
      </c>
      <c r="E409" s="68" t="s">
        <v>80</v>
      </c>
      <c r="F409" s="69" t="s">
        <v>689</v>
      </c>
      <c r="G409" s="9" t="str">
        <f>IF(ISNA(VLOOKUP(LEFT(A409,3),'6. EMS-Omnia mapping'!$A$5:$G$142,7,FALSE)),"TBD",VLOOKUP(LEFT(A409,3),'6. EMS-Omnia mapping'!$A$5:$G$142,7,FALSE))</f>
        <v>GRA - No; D&amp;I - No; Leadsheet - No; OE - Yes; Subst - Yes</v>
      </c>
      <c r="H409" s="35" t="s">
        <v>82</v>
      </c>
      <c r="I409" s="35" t="str">
        <f>IF(ISNA(VLOOKUP(LEFT($A409,3),'6. EMS-Omnia mapping'!$A$5:$A$142,3,FALSE)),"TBD",VLOOKUP(LEFT($A409,3),'6. EMS-Omnia mapping'!$A$5:$E$142,3,FALSE))</f>
        <v>Live Index</v>
      </c>
      <c r="J409" s="35" t="str">
        <f>IF(ISNA(VLOOKUP(LEFT($A409,3),'6. EMS-Omnia mapping'!$A$5:$A$142,5,FALSE)),"TBD",VLOOKUP(LEFT($A409,3),'6. EMS-Omnia mapping'!$A$5:$E$142,5,FALSE))</f>
        <v>Account-specific [Section to create]</v>
      </c>
      <c r="K409" s="108" t="s">
        <v>83</v>
      </c>
      <c r="L409" s="7" t="s">
        <v>82</v>
      </c>
    </row>
    <row r="410" spans="1:12" ht="20.399999999999999">
      <c r="A410" s="68" t="s">
        <v>895</v>
      </c>
      <c r="B410" s="69" t="s">
        <v>896</v>
      </c>
      <c r="C410" s="69" t="s">
        <v>92</v>
      </c>
      <c r="D410" s="69" t="s">
        <v>79</v>
      </c>
      <c r="E410" s="68" t="s">
        <v>80</v>
      </c>
      <c r="F410" s="69" t="s">
        <v>81</v>
      </c>
      <c r="G410" s="9" t="str">
        <f>IF(ISNA(VLOOKUP(LEFT(A410,3),'6. EMS-Omnia mapping'!$A$5:$G$142,7,FALSE)),"TBD",VLOOKUP(LEFT(A410,3),'6. EMS-Omnia mapping'!$A$5:$G$142,7,FALSE))</f>
        <v>GRA - No; D&amp;I - No; Leadsheet - No; OE - Yes; Subst - Yes</v>
      </c>
      <c r="H410" s="35" t="s">
        <v>82</v>
      </c>
      <c r="I410" s="35" t="str">
        <f>IF(ISNA(VLOOKUP(LEFT($A410,3),'6. EMS-Omnia mapping'!$A$5:$A$142,3,FALSE)),"TBD",VLOOKUP(LEFT($A410,3),'6. EMS-Omnia mapping'!$A$5:$E$142,3,FALSE))</f>
        <v>Live Index</v>
      </c>
      <c r="J410" s="35" t="str">
        <f>IF(ISNA(VLOOKUP(LEFT($A410,3),'6. EMS-Omnia mapping'!$A$5:$A$142,5,FALSE)),"TBD",VLOOKUP(LEFT($A410,3),'6. EMS-Omnia mapping'!$A$5:$E$142,5,FALSE))</f>
        <v>Account-specific [Section to create]</v>
      </c>
      <c r="K410" s="108" t="s">
        <v>83</v>
      </c>
      <c r="L410" s="7" t="s">
        <v>82</v>
      </c>
    </row>
    <row r="411" spans="1:12" ht="20.399999999999999">
      <c r="A411" s="68" t="s">
        <v>897</v>
      </c>
      <c r="B411" s="69" t="s">
        <v>896</v>
      </c>
      <c r="C411" s="69" t="s">
        <v>92</v>
      </c>
      <c r="D411" s="69" t="s">
        <v>79</v>
      </c>
      <c r="E411" s="68" t="s">
        <v>80</v>
      </c>
      <c r="F411" s="69" t="s">
        <v>898</v>
      </c>
      <c r="G411" s="9" t="str">
        <f>IF(ISNA(VLOOKUP(LEFT(A411,3),'6. EMS-Omnia mapping'!$A$5:$G$142,7,FALSE)),"TBD",VLOOKUP(LEFT(A411,3),'6. EMS-Omnia mapping'!$A$5:$G$142,7,FALSE))</f>
        <v>GRA - No; D&amp;I - No; Leadsheet - No; OE - Yes; Subst - Yes</v>
      </c>
      <c r="H411" s="35" t="s">
        <v>82</v>
      </c>
      <c r="I411" s="35" t="str">
        <f>IF(ISNA(VLOOKUP(LEFT($A411,3),'6. EMS-Omnia mapping'!$A$5:$A$142,3,FALSE)),"TBD",VLOOKUP(LEFT($A411,3),'6. EMS-Omnia mapping'!$A$5:$E$142,3,FALSE))</f>
        <v>Live Index</v>
      </c>
      <c r="J411" s="35" t="str">
        <f>IF(ISNA(VLOOKUP(LEFT($A411,3),'6. EMS-Omnia mapping'!$A$5:$A$142,5,FALSE)),"TBD",VLOOKUP(LEFT($A411,3),'6. EMS-Omnia mapping'!$A$5:$E$142,5,FALSE))</f>
        <v>Account-specific [Section to create]</v>
      </c>
      <c r="K411" s="108" t="s">
        <v>83</v>
      </c>
      <c r="L411" s="7" t="s">
        <v>82</v>
      </c>
    </row>
    <row r="412" spans="1:12" ht="20.399999999999999">
      <c r="A412" s="68" t="s">
        <v>899</v>
      </c>
      <c r="B412" s="69" t="s">
        <v>896</v>
      </c>
      <c r="C412" s="69" t="s">
        <v>78</v>
      </c>
      <c r="D412" s="69" t="s">
        <v>79</v>
      </c>
      <c r="E412" s="68" t="s">
        <v>80</v>
      </c>
      <c r="F412" s="69" t="s">
        <v>81</v>
      </c>
      <c r="G412" s="9" t="str">
        <f>IF(ISNA(VLOOKUP(LEFT(A412,3),'6. EMS-Omnia mapping'!$A$5:$G$142,7,FALSE)),"TBD",VLOOKUP(LEFT(A412,3),'6. EMS-Omnia mapping'!$A$5:$G$142,7,FALSE))</f>
        <v>GRA - No; D&amp;I - No; Leadsheet - No; OE - Yes; Subst - Yes</v>
      </c>
      <c r="H412" s="35" t="s">
        <v>86</v>
      </c>
      <c r="I412" s="35" t="str">
        <f>IF(ISNA(VLOOKUP(LEFT($A412,3),'6. EMS-Omnia mapping'!$A$5:$A$142,3,FALSE)),"TBD",VLOOKUP(LEFT($A412,3),'6. EMS-Omnia mapping'!$A$5:$E$142,3,FALSE))</f>
        <v>Live Index</v>
      </c>
      <c r="J412" s="35" t="str">
        <f>IF(ISNA(VLOOKUP(LEFT($A412,3),'6. EMS-Omnia mapping'!$A$5:$A$142,5,FALSE)),"TBD",VLOOKUP(LEFT($A412,3),'6. EMS-Omnia mapping'!$A$5:$E$142,5,FALSE))</f>
        <v>Account-specific [Section to create]</v>
      </c>
      <c r="K412" s="108" t="s">
        <v>900</v>
      </c>
      <c r="L412" s="7" t="s">
        <v>82</v>
      </c>
    </row>
    <row r="413" spans="1:12" ht="20.399999999999999">
      <c r="A413" s="68" t="s">
        <v>901</v>
      </c>
      <c r="B413" s="69" t="s">
        <v>896</v>
      </c>
      <c r="C413" s="69" t="s">
        <v>98</v>
      </c>
      <c r="D413" s="69" t="s">
        <v>79</v>
      </c>
      <c r="E413" s="68" t="s">
        <v>80</v>
      </c>
      <c r="F413" s="69" t="s">
        <v>81</v>
      </c>
      <c r="G413" s="9" t="str">
        <f>IF(ISNA(VLOOKUP(LEFT(A413,3),'6. EMS-Omnia mapping'!$A$5:$G$142,7,FALSE)),"TBD",VLOOKUP(LEFT(A413,3),'6. EMS-Omnia mapping'!$A$5:$G$142,7,FALSE))</f>
        <v>GRA - No; D&amp;I - No; Leadsheet - No; OE - Yes; Subst - Yes</v>
      </c>
      <c r="H413" s="35" t="s">
        <v>86</v>
      </c>
      <c r="I413" s="35" t="str">
        <f>IF(ISNA(VLOOKUP(LEFT($A413,3),'6. EMS-Omnia mapping'!$A$5:$A$142,3,FALSE)),"TBD",VLOOKUP(LEFT($A413,3),'6. EMS-Omnia mapping'!$A$5:$E$142,3,FALSE))</f>
        <v>Live Index</v>
      </c>
      <c r="J413" s="35" t="str">
        <f>IF(ISNA(VLOOKUP(LEFT($A413,3),'6. EMS-Omnia mapping'!$A$5:$A$142,5,FALSE)),"TBD",VLOOKUP(LEFT($A413,3),'6. EMS-Omnia mapping'!$A$5:$E$142,5,FALSE))</f>
        <v>Account-specific [Section to create]</v>
      </c>
      <c r="K413" s="108" t="s">
        <v>900</v>
      </c>
      <c r="L413" s="7" t="s">
        <v>82</v>
      </c>
    </row>
    <row r="414" spans="1:12" ht="20.399999999999999">
      <c r="A414" s="68" t="s">
        <v>902</v>
      </c>
      <c r="B414" s="69" t="s">
        <v>896</v>
      </c>
      <c r="C414" s="69" t="s">
        <v>92</v>
      </c>
      <c r="D414" s="69" t="s">
        <v>79</v>
      </c>
      <c r="E414" s="68" t="s">
        <v>80</v>
      </c>
      <c r="F414" s="69" t="s">
        <v>903</v>
      </c>
      <c r="G414" s="9" t="str">
        <f>IF(ISNA(VLOOKUP(LEFT(A414,3),'6. EMS-Omnia mapping'!$A$5:$G$142,7,FALSE)),"TBD",VLOOKUP(LEFT(A414,3),'6. EMS-Omnia mapping'!$A$5:$G$142,7,FALSE))</f>
        <v>GRA - No; D&amp;I - No; Leadsheet - No; OE - Yes; Subst - Yes</v>
      </c>
      <c r="H414" s="35" t="s">
        <v>86</v>
      </c>
      <c r="I414" s="35" t="str">
        <f>IF(ISNA(VLOOKUP(LEFT($A414,3),'6. EMS-Omnia mapping'!$A$5:$A$142,3,FALSE)),"TBD",VLOOKUP(LEFT($A414,3),'6. EMS-Omnia mapping'!$A$5:$E$142,3,FALSE))</f>
        <v>Live Index</v>
      </c>
      <c r="J414" s="35" t="str">
        <f>IF(ISNA(VLOOKUP(LEFT($A414,3),'6. EMS-Omnia mapping'!$A$5:$A$142,5,FALSE)),"TBD",VLOOKUP(LEFT($A414,3),'6. EMS-Omnia mapping'!$A$5:$E$142,5,FALSE))</f>
        <v>Account-specific [Section to create]</v>
      </c>
      <c r="K414" s="108" t="s">
        <v>900</v>
      </c>
      <c r="L414" s="7" t="s">
        <v>82</v>
      </c>
    </row>
    <row r="415" spans="1:12" ht="20.399999999999999">
      <c r="A415" s="68" t="s">
        <v>904</v>
      </c>
      <c r="B415" s="69" t="s">
        <v>905</v>
      </c>
      <c r="C415" s="69" t="s">
        <v>92</v>
      </c>
      <c r="D415" s="69" t="s">
        <v>79</v>
      </c>
      <c r="E415" s="68" t="s">
        <v>80</v>
      </c>
      <c r="F415" s="69" t="s">
        <v>81</v>
      </c>
      <c r="G415" s="9" t="str">
        <f>IF(ISNA(VLOOKUP(LEFT(A415,3),'6. EMS-Omnia mapping'!$A$5:$G$142,7,FALSE)),"TBD",VLOOKUP(LEFT(A415,3),'6. EMS-Omnia mapping'!$A$5:$G$142,7,FALSE))</f>
        <v>GRA - No; D&amp;I - No; Leadsheet - No; OE - Yes; Subst - Yes</v>
      </c>
      <c r="H415" s="35" t="s">
        <v>82</v>
      </c>
      <c r="I415" s="35" t="str">
        <f>IF(ISNA(VLOOKUP(LEFT($A415,3),'6. EMS-Omnia mapping'!$A$5:$A$142,3,FALSE)),"TBD",VLOOKUP(LEFT($A415,3),'6. EMS-Omnia mapping'!$A$5:$E$142,3,FALSE))</f>
        <v>Live Index</v>
      </c>
      <c r="J415" s="35" t="str">
        <f>IF(ISNA(VLOOKUP(LEFT($A415,3),'6. EMS-Omnia mapping'!$A$5:$A$142,5,FALSE)),"TBD",VLOOKUP(LEFT($A415,3),'6. EMS-Omnia mapping'!$A$5:$E$142,5,FALSE))</f>
        <v>Account-specific [Section to create]</v>
      </c>
      <c r="K415" s="108" t="s">
        <v>83</v>
      </c>
      <c r="L415" s="7" t="s">
        <v>82</v>
      </c>
    </row>
    <row r="416" spans="1:12" ht="20.399999999999999">
      <c r="A416" s="68" t="s">
        <v>906</v>
      </c>
      <c r="B416" s="69" t="s">
        <v>905</v>
      </c>
      <c r="C416" s="69" t="s">
        <v>92</v>
      </c>
      <c r="D416" s="69" t="s">
        <v>79</v>
      </c>
      <c r="E416" s="68" t="s">
        <v>80</v>
      </c>
      <c r="F416" s="69" t="s">
        <v>81</v>
      </c>
      <c r="G416" s="9" t="str">
        <f>IF(ISNA(VLOOKUP(LEFT(A416,3),'6. EMS-Omnia mapping'!$A$5:$G$142,7,FALSE)),"TBD",VLOOKUP(LEFT(A416,3),'6. EMS-Omnia mapping'!$A$5:$G$142,7,FALSE))</f>
        <v>GRA - No; D&amp;I - No; Leadsheet - No; OE - Yes; Subst - Yes</v>
      </c>
      <c r="H416" s="35" t="s">
        <v>82</v>
      </c>
      <c r="I416" s="35" t="str">
        <f>IF(ISNA(VLOOKUP(LEFT($A416,3),'6. EMS-Omnia mapping'!$A$5:$A$142,3,FALSE)),"TBD",VLOOKUP(LEFT($A416,3),'6. EMS-Omnia mapping'!$A$5:$E$142,3,FALSE))</f>
        <v>Live Index</v>
      </c>
      <c r="J416" s="35" t="str">
        <f>IF(ISNA(VLOOKUP(LEFT($A416,3),'6. EMS-Omnia mapping'!$A$5:$A$142,5,FALSE)),"TBD",VLOOKUP(LEFT($A416,3),'6. EMS-Omnia mapping'!$A$5:$E$142,5,FALSE))</f>
        <v>Account-specific [Section to create]</v>
      </c>
      <c r="K416" s="108" t="s">
        <v>83</v>
      </c>
      <c r="L416" s="7" t="s">
        <v>82</v>
      </c>
    </row>
    <row r="417" spans="1:12" ht="20.399999999999999">
      <c r="A417" s="68" t="s">
        <v>907</v>
      </c>
      <c r="B417" s="69" t="s">
        <v>905</v>
      </c>
      <c r="C417" s="69" t="s">
        <v>92</v>
      </c>
      <c r="D417" s="69" t="s">
        <v>79</v>
      </c>
      <c r="E417" s="68" t="s">
        <v>80</v>
      </c>
      <c r="F417" s="69" t="s">
        <v>908</v>
      </c>
      <c r="G417" s="9" t="str">
        <f>IF(ISNA(VLOOKUP(LEFT(A417,3),'6. EMS-Omnia mapping'!$A$5:$G$142,7,FALSE)),"TBD",VLOOKUP(LEFT(A417,3),'6. EMS-Omnia mapping'!$A$5:$G$142,7,FALSE))</f>
        <v>GRA - No; D&amp;I - No; Leadsheet - No; OE - Yes; Subst - Yes</v>
      </c>
      <c r="H417" s="35" t="s">
        <v>82</v>
      </c>
      <c r="I417" s="35" t="str">
        <f>IF(ISNA(VLOOKUP(LEFT($A417,3),'6. EMS-Omnia mapping'!$A$5:$A$142,3,FALSE)),"TBD",VLOOKUP(LEFT($A417,3),'6. EMS-Omnia mapping'!$A$5:$E$142,3,FALSE))</f>
        <v>Live Index</v>
      </c>
      <c r="J417" s="35" t="str">
        <f>IF(ISNA(VLOOKUP(LEFT($A417,3),'6. EMS-Omnia mapping'!$A$5:$A$142,5,FALSE)),"TBD",VLOOKUP(LEFT($A417,3),'6. EMS-Omnia mapping'!$A$5:$E$142,5,FALSE))</f>
        <v>Account-specific [Section to create]</v>
      </c>
      <c r="K417" s="108" t="s">
        <v>83</v>
      </c>
      <c r="L417" s="7" t="s">
        <v>82</v>
      </c>
    </row>
    <row r="418" spans="1:12" ht="20.399999999999999">
      <c r="A418" s="68" t="s">
        <v>909</v>
      </c>
      <c r="B418" s="69" t="s">
        <v>905</v>
      </c>
      <c r="C418" s="69" t="s">
        <v>92</v>
      </c>
      <c r="D418" s="69" t="s">
        <v>79</v>
      </c>
      <c r="E418" s="68" t="s">
        <v>80</v>
      </c>
      <c r="F418" s="69" t="s">
        <v>910</v>
      </c>
      <c r="G418" s="9" t="str">
        <f>IF(ISNA(VLOOKUP(LEFT(A418,3),'6. EMS-Omnia mapping'!$A$5:$G$142,7,FALSE)),"TBD",VLOOKUP(LEFT(A418,3),'6. EMS-Omnia mapping'!$A$5:$G$142,7,FALSE))</f>
        <v>GRA - No; D&amp;I - No; Leadsheet - No; OE - Yes; Subst - Yes</v>
      </c>
      <c r="H418" s="35" t="s">
        <v>82</v>
      </c>
      <c r="I418" s="35" t="str">
        <f>IF(ISNA(VLOOKUP(LEFT($A418,3),'6. EMS-Omnia mapping'!$A$5:$A$142,3,FALSE)),"TBD",VLOOKUP(LEFT($A418,3),'6. EMS-Omnia mapping'!$A$5:$E$142,3,FALSE))</f>
        <v>Live Index</v>
      </c>
      <c r="J418" s="35" t="str">
        <f>IF(ISNA(VLOOKUP(LEFT($A418,3),'6. EMS-Omnia mapping'!$A$5:$A$142,5,FALSE)),"TBD",VLOOKUP(LEFT($A418,3),'6. EMS-Omnia mapping'!$A$5:$E$142,5,FALSE))</f>
        <v>Account-specific [Section to create]</v>
      </c>
      <c r="K418" s="108" t="s">
        <v>83</v>
      </c>
      <c r="L418" s="7" t="s">
        <v>82</v>
      </c>
    </row>
    <row r="419" spans="1:12" ht="20.399999999999999">
      <c r="A419" s="68" t="s">
        <v>911</v>
      </c>
      <c r="B419" s="69" t="s">
        <v>912</v>
      </c>
      <c r="C419" s="69" t="s">
        <v>92</v>
      </c>
      <c r="D419" s="69" t="s">
        <v>79</v>
      </c>
      <c r="E419" s="68" t="s">
        <v>80</v>
      </c>
      <c r="F419" s="69" t="s">
        <v>81</v>
      </c>
      <c r="G419" s="9" t="str">
        <f>IF(ISNA(VLOOKUP(LEFT(A419,3),'6. EMS-Omnia mapping'!$A$5:$G$142,7,FALSE)),"TBD",VLOOKUP(LEFT(A419,3),'6. EMS-Omnia mapping'!$A$5:$G$142,7,FALSE))</f>
        <v>GRA - No; D&amp;I - No; Leadsheet - No; OE - Yes; Subst - Yes</v>
      </c>
      <c r="H419" s="35" t="s">
        <v>82</v>
      </c>
      <c r="I419" s="35" t="str">
        <f>IF(ISNA(VLOOKUP(LEFT($A419,3),'6. EMS-Omnia mapping'!$A$5:$A$142,3,FALSE)),"TBD",VLOOKUP(LEFT($A419,3),'6. EMS-Omnia mapping'!$A$5:$E$142,3,FALSE))</f>
        <v>Live Index</v>
      </c>
      <c r="J419" s="35" t="str">
        <f>IF(ISNA(VLOOKUP(LEFT($A419,3),'6. EMS-Omnia mapping'!$A$5:$A$142,5,FALSE)),"TBD",VLOOKUP(LEFT($A419,3),'6. EMS-Omnia mapping'!$A$5:$E$142,5,FALSE))</f>
        <v>Account-specific [Section to create]</v>
      </c>
      <c r="K419" s="108" t="s">
        <v>83</v>
      </c>
      <c r="L419" s="7" t="s">
        <v>82</v>
      </c>
    </row>
    <row r="420" spans="1:12" ht="20.399999999999999">
      <c r="A420" s="68" t="s">
        <v>913</v>
      </c>
      <c r="B420" s="69" t="s">
        <v>912</v>
      </c>
      <c r="C420" s="69" t="s">
        <v>92</v>
      </c>
      <c r="D420" s="69" t="s">
        <v>79</v>
      </c>
      <c r="E420" s="68" t="s">
        <v>80</v>
      </c>
      <c r="F420" s="69" t="s">
        <v>81</v>
      </c>
      <c r="G420" s="9" t="str">
        <f>IF(ISNA(VLOOKUP(LEFT(A420,3),'6. EMS-Omnia mapping'!$A$5:$G$142,7,FALSE)),"TBD",VLOOKUP(LEFT(A420,3),'6. EMS-Omnia mapping'!$A$5:$G$142,7,FALSE))</f>
        <v>GRA - No; D&amp;I - No; Leadsheet - No; OE - Yes; Subst - Yes</v>
      </c>
      <c r="H420" s="35" t="s">
        <v>82</v>
      </c>
      <c r="I420" s="35" t="str">
        <f>IF(ISNA(VLOOKUP(LEFT($A420,3),'6. EMS-Omnia mapping'!$A$5:$A$142,3,FALSE)),"TBD",VLOOKUP(LEFT($A420,3),'6. EMS-Omnia mapping'!$A$5:$E$142,3,FALSE))</f>
        <v>Live Index</v>
      </c>
      <c r="J420" s="35" t="str">
        <f>IF(ISNA(VLOOKUP(LEFT($A420,3),'6. EMS-Omnia mapping'!$A$5:$A$142,5,FALSE)),"TBD",VLOOKUP(LEFT($A420,3),'6. EMS-Omnia mapping'!$A$5:$E$142,5,FALSE))</f>
        <v>Account-specific [Section to create]</v>
      </c>
      <c r="K420" s="108" t="s">
        <v>83</v>
      </c>
      <c r="L420" s="7" t="s">
        <v>82</v>
      </c>
    </row>
    <row r="421" spans="1:12" ht="20.399999999999999">
      <c r="A421" s="68" t="s">
        <v>914</v>
      </c>
      <c r="B421" s="69" t="s">
        <v>912</v>
      </c>
      <c r="C421" s="69" t="s">
        <v>92</v>
      </c>
      <c r="D421" s="69" t="s">
        <v>79</v>
      </c>
      <c r="E421" s="68" t="s">
        <v>80</v>
      </c>
      <c r="F421" s="69" t="s">
        <v>915</v>
      </c>
      <c r="G421" s="9" t="str">
        <f>IF(ISNA(VLOOKUP(LEFT(A421,3),'6. EMS-Omnia mapping'!$A$5:$G$142,7,FALSE)),"TBD",VLOOKUP(LEFT(A421,3),'6. EMS-Omnia mapping'!$A$5:$G$142,7,FALSE))</f>
        <v>GRA - No; D&amp;I - No; Leadsheet - No; OE - Yes; Subst - Yes</v>
      </c>
      <c r="H421" s="35" t="s">
        <v>82</v>
      </c>
      <c r="I421" s="35" t="str">
        <f>IF(ISNA(VLOOKUP(LEFT($A421,3),'6. EMS-Omnia mapping'!$A$5:$A$142,3,FALSE)),"TBD",VLOOKUP(LEFT($A421,3),'6. EMS-Omnia mapping'!$A$5:$E$142,3,FALSE))</f>
        <v>Live Index</v>
      </c>
      <c r="J421" s="35" t="str">
        <f>IF(ISNA(VLOOKUP(LEFT($A421,3),'6. EMS-Omnia mapping'!$A$5:$A$142,5,FALSE)),"TBD",VLOOKUP(LEFT($A421,3),'6. EMS-Omnia mapping'!$A$5:$E$142,5,FALSE))</f>
        <v>Account-specific [Section to create]</v>
      </c>
      <c r="K421" s="108" t="s">
        <v>83</v>
      </c>
      <c r="L421" s="7" t="s">
        <v>82</v>
      </c>
    </row>
    <row r="422" spans="1:12" ht="20.399999999999999">
      <c r="A422" s="68" t="s">
        <v>916</v>
      </c>
      <c r="B422" s="69" t="s">
        <v>912</v>
      </c>
      <c r="C422" s="69" t="s">
        <v>92</v>
      </c>
      <c r="D422" s="69" t="s">
        <v>79</v>
      </c>
      <c r="E422" s="68" t="s">
        <v>80</v>
      </c>
      <c r="F422" s="69" t="s">
        <v>917</v>
      </c>
      <c r="G422" s="9" t="str">
        <f>IF(ISNA(VLOOKUP(LEFT(A422,3),'6. EMS-Omnia mapping'!$A$5:$G$142,7,FALSE)),"TBD",VLOOKUP(LEFT(A422,3),'6. EMS-Omnia mapping'!$A$5:$G$142,7,FALSE))</f>
        <v>GRA - No; D&amp;I - No; Leadsheet - No; OE - Yes; Subst - Yes</v>
      </c>
      <c r="H422" s="35" t="s">
        <v>82</v>
      </c>
      <c r="I422" s="35" t="str">
        <f>IF(ISNA(VLOOKUP(LEFT($A422,3),'6. EMS-Omnia mapping'!$A$5:$A$142,3,FALSE)),"TBD",VLOOKUP(LEFT($A422,3),'6. EMS-Omnia mapping'!$A$5:$E$142,3,FALSE))</f>
        <v>Live Index</v>
      </c>
      <c r="J422" s="35" t="str">
        <f>IF(ISNA(VLOOKUP(LEFT($A422,3),'6. EMS-Omnia mapping'!$A$5:$A$142,5,FALSE)),"TBD",VLOOKUP(LEFT($A422,3),'6. EMS-Omnia mapping'!$A$5:$E$142,5,FALSE))</f>
        <v>Account-specific [Section to create]</v>
      </c>
      <c r="K422" s="108" t="s">
        <v>83</v>
      </c>
      <c r="L422" s="7" t="s">
        <v>82</v>
      </c>
    </row>
    <row r="423" spans="1:12" ht="30.6">
      <c r="A423" s="68" t="s">
        <v>918</v>
      </c>
      <c r="B423" s="69" t="s">
        <v>912</v>
      </c>
      <c r="C423" s="69" t="s">
        <v>98</v>
      </c>
      <c r="D423" s="69" t="s">
        <v>79</v>
      </c>
      <c r="E423" s="68" t="s">
        <v>80</v>
      </c>
      <c r="F423" s="69" t="s">
        <v>919</v>
      </c>
      <c r="G423" s="9" t="str">
        <f>IF(ISNA(VLOOKUP(LEFT(A423,3),'6. EMS-Omnia mapping'!$A$5:$G$142,7,FALSE)),"TBD",VLOOKUP(LEFT(A423,3),'6. EMS-Omnia mapping'!$A$5:$G$142,7,FALSE))</f>
        <v>GRA - No; D&amp;I - No; Leadsheet - No; OE - Yes; Subst - Yes</v>
      </c>
      <c r="H423" s="35" t="s">
        <v>86</v>
      </c>
      <c r="I423" s="35" t="str">
        <f>IF(ISNA(VLOOKUP(LEFT($A423,3),'6. EMS-Omnia mapping'!$A$5:$A$142,3,FALSE)),"TBD",VLOOKUP(LEFT($A423,3),'6. EMS-Omnia mapping'!$A$5:$E$142,3,FALSE))</f>
        <v>Live Index</v>
      </c>
      <c r="J423" s="35" t="str">
        <f>IF(ISNA(VLOOKUP(LEFT($A423,3),'6. EMS-Omnia mapping'!$A$5:$A$142,5,FALSE)),"TBD",VLOOKUP(LEFT($A423,3),'6. EMS-Omnia mapping'!$A$5:$E$142,5,FALSE))</f>
        <v>Account-specific [Section to create]</v>
      </c>
      <c r="K423" s="108" t="s">
        <v>920</v>
      </c>
      <c r="L423" s="7" t="s">
        <v>82</v>
      </c>
    </row>
    <row r="424" spans="1:12" ht="20.399999999999999">
      <c r="A424" s="68" t="s">
        <v>921</v>
      </c>
      <c r="B424" s="69" t="s">
        <v>912</v>
      </c>
      <c r="C424" s="69" t="s">
        <v>92</v>
      </c>
      <c r="D424" s="69" t="s">
        <v>79</v>
      </c>
      <c r="E424" s="68" t="s">
        <v>80</v>
      </c>
      <c r="F424" s="69" t="s">
        <v>81</v>
      </c>
      <c r="G424" s="9" t="str">
        <f>IF(ISNA(VLOOKUP(LEFT(A424,3),'6. EMS-Omnia mapping'!$A$5:$G$142,7,FALSE)),"TBD",VLOOKUP(LEFT(A424,3),'6. EMS-Omnia mapping'!$A$5:$G$142,7,FALSE))</f>
        <v>GRA - No; D&amp;I - No; Leadsheet - No; OE - Yes; Subst - Yes</v>
      </c>
      <c r="H424" s="35" t="s">
        <v>86</v>
      </c>
      <c r="I424" s="35" t="str">
        <f>IF(ISNA(VLOOKUP(LEFT($A424,3),'6. EMS-Omnia mapping'!$A$5:$A$142,3,FALSE)),"TBD",VLOOKUP(LEFT($A424,3),'6. EMS-Omnia mapping'!$A$5:$E$142,3,FALSE))</f>
        <v>Live Index</v>
      </c>
      <c r="J424" s="35" t="str">
        <f>IF(ISNA(VLOOKUP(LEFT($A424,3),'6. EMS-Omnia mapping'!$A$5:$A$142,5,FALSE)),"TBD",VLOOKUP(LEFT($A424,3),'6. EMS-Omnia mapping'!$A$5:$E$142,5,FALSE))</f>
        <v>Account-specific [Section to create]</v>
      </c>
      <c r="K424" s="108" t="s">
        <v>920</v>
      </c>
      <c r="L424" s="7" t="s">
        <v>82</v>
      </c>
    </row>
    <row r="425" spans="1:12" ht="20.399999999999999">
      <c r="A425" s="68" t="s">
        <v>922</v>
      </c>
      <c r="B425" s="69" t="s">
        <v>912</v>
      </c>
      <c r="C425" s="69" t="s">
        <v>98</v>
      </c>
      <c r="D425" s="69" t="s">
        <v>79</v>
      </c>
      <c r="E425" s="68" t="s">
        <v>80</v>
      </c>
      <c r="F425" s="69" t="s">
        <v>689</v>
      </c>
      <c r="G425" s="9" t="str">
        <f>IF(ISNA(VLOOKUP(LEFT(A425,3),'6. EMS-Omnia mapping'!$A$5:$G$142,7,FALSE)),"TBD",VLOOKUP(LEFT(A425,3),'6. EMS-Omnia mapping'!$A$5:$G$142,7,FALSE))</f>
        <v>GRA - No; D&amp;I - No; Leadsheet - No; OE - Yes; Subst - Yes</v>
      </c>
      <c r="H425" s="35" t="s">
        <v>86</v>
      </c>
      <c r="I425" s="35" t="str">
        <f>IF(ISNA(VLOOKUP(LEFT($A425,3),'6. EMS-Omnia mapping'!$A$5:$A$142,3,FALSE)),"TBD",VLOOKUP(LEFT($A425,3),'6. EMS-Omnia mapping'!$A$5:$E$142,3,FALSE))</f>
        <v>Live Index</v>
      </c>
      <c r="J425" s="35" t="str">
        <f>IF(ISNA(VLOOKUP(LEFT($A425,3),'6. EMS-Omnia mapping'!$A$5:$A$142,5,FALSE)),"TBD",VLOOKUP(LEFT($A425,3),'6. EMS-Omnia mapping'!$A$5:$E$142,5,FALSE))</f>
        <v>Account-specific [Section to create]</v>
      </c>
      <c r="K425" s="108" t="s">
        <v>920</v>
      </c>
      <c r="L425" s="7" t="s">
        <v>82</v>
      </c>
    </row>
    <row r="426" spans="1:12" ht="20.399999999999999">
      <c r="A426" s="68" t="s">
        <v>923</v>
      </c>
      <c r="B426" s="69" t="s">
        <v>912</v>
      </c>
      <c r="C426" s="69" t="s">
        <v>78</v>
      </c>
      <c r="D426" s="69" t="s">
        <v>79</v>
      </c>
      <c r="E426" s="68" t="s">
        <v>80</v>
      </c>
      <c r="F426" s="69" t="s">
        <v>81</v>
      </c>
      <c r="G426" s="9" t="str">
        <f>IF(ISNA(VLOOKUP(LEFT(A426,3),'6. EMS-Omnia mapping'!$A$5:$G$142,7,FALSE)),"TBD",VLOOKUP(LEFT(A426,3),'6. EMS-Omnia mapping'!$A$5:$G$142,7,FALSE))</f>
        <v>GRA - No; D&amp;I - No; Leadsheet - No; OE - Yes; Subst - Yes</v>
      </c>
      <c r="H426" s="35" t="s">
        <v>86</v>
      </c>
      <c r="I426" s="35" t="str">
        <f>IF(ISNA(VLOOKUP(LEFT($A426,3),'6. EMS-Omnia mapping'!$A$5:$A$142,3,FALSE)),"TBD",VLOOKUP(LEFT($A426,3),'6. EMS-Omnia mapping'!$A$5:$E$142,3,FALSE))</f>
        <v>Live Index</v>
      </c>
      <c r="J426" s="35" t="str">
        <f>IF(ISNA(VLOOKUP(LEFT($A426,3),'6. EMS-Omnia mapping'!$A$5:$A$142,5,FALSE)),"TBD",VLOOKUP(LEFT($A426,3),'6. EMS-Omnia mapping'!$A$5:$E$142,5,FALSE))</f>
        <v>Account-specific [Section to create]</v>
      </c>
      <c r="K426" s="108" t="s">
        <v>920</v>
      </c>
      <c r="L426" s="7" t="s">
        <v>82</v>
      </c>
    </row>
    <row r="427" spans="1:12" ht="30.6">
      <c r="A427" s="68" t="s">
        <v>924</v>
      </c>
      <c r="B427" s="69" t="s">
        <v>925</v>
      </c>
      <c r="C427" s="69" t="s">
        <v>92</v>
      </c>
      <c r="D427" s="69" t="s">
        <v>79</v>
      </c>
      <c r="E427" s="68" t="s">
        <v>80</v>
      </c>
      <c r="F427" s="69" t="s">
        <v>81</v>
      </c>
      <c r="G427" s="9" t="str">
        <f>IF(ISNA(VLOOKUP(LEFT(A427,3),'6. EMS-Omnia mapping'!$A$5:$G$142,7,FALSE)),"TBD",VLOOKUP(LEFT(A427,3),'6. EMS-Omnia mapping'!$A$5:$G$142,7,FALSE))</f>
        <v>TBD</v>
      </c>
      <c r="H427" s="35" t="s">
        <v>82</v>
      </c>
      <c r="I427" s="35" t="str">
        <f>IF(ISNA(VLOOKUP(LEFT($A427,3),'6. EMS-Omnia mapping'!$A$5:$A$142,3,FALSE)),"TBD",VLOOKUP(LEFT($A427,3),'6. EMS-Omnia mapping'!$A$5:$E$142,3,FALSE))</f>
        <v>TBD</v>
      </c>
      <c r="J427" s="35" t="str">
        <f>IF(ISNA(VLOOKUP(LEFT($A427,3),'6. EMS-Omnia mapping'!$A$5:$A$142,5,FALSE)),"TBD",VLOOKUP(LEFT($A427,3),'6. EMS-Omnia mapping'!$A$5:$E$142,5,FALSE))</f>
        <v>TBD</v>
      </c>
      <c r="K427" s="108" t="s">
        <v>83</v>
      </c>
      <c r="L427" s="7" t="s">
        <v>82</v>
      </c>
    </row>
    <row r="428" spans="1:12" ht="20.399999999999999">
      <c r="A428" s="68" t="s">
        <v>926</v>
      </c>
      <c r="B428" s="69" t="s">
        <v>925</v>
      </c>
      <c r="C428" s="69" t="s">
        <v>92</v>
      </c>
      <c r="D428" s="69" t="s">
        <v>79</v>
      </c>
      <c r="E428" s="68" t="s">
        <v>80</v>
      </c>
      <c r="F428" s="69" t="s">
        <v>81</v>
      </c>
      <c r="G428" s="9" t="str">
        <f>IF(ISNA(VLOOKUP(LEFT(A428,3),'6. EMS-Omnia mapping'!$A$5:$G$142,7,FALSE)),"TBD",VLOOKUP(LEFT(A428,3),'6. EMS-Omnia mapping'!$A$5:$G$142,7,FALSE))</f>
        <v>TBD</v>
      </c>
      <c r="H428" s="35" t="s">
        <v>82</v>
      </c>
      <c r="I428" s="35" t="str">
        <f>IF(ISNA(VLOOKUP(LEFT($A428,3),'6. EMS-Omnia mapping'!$A$5:$A$142,3,FALSE)),"TBD",VLOOKUP(LEFT($A428,3),'6. EMS-Omnia mapping'!$A$5:$E$142,3,FALSE))</f>
        <v>TBD</v>
      </c>
      <c r="J428" s="35" t="str">
        <f>IF(ISNA(VLOOKUP(LEFT($A428,3),'6. EMS-Omnia mapping'!$A$5:$A$142,5,FALSE)),"TBD",VLOOKUP(LEFT($A428,3),'6. EMS-Omnia mapping'!$A$5:$E$142,5,FALSE))</f>
        <v>TBD</v>
      </c>
      <c r="K428" s="108" t="s">
        <v>83</v>
      </c>
      <c r="L428" s="7" t="s">
        <v>82</v>
      </c>
    </row>
    <row r="429" spans="1:12" ht="30.6">
      <c r="A429" s="68" t="s">
        <v>927</v>
      </c>
      <c r="B429" s="69" t="s">
        <v>925</v>
      </c>
      <c r="C429" s="69" t="s">
        <v>92</v>
      </c>
      <c r="D429" s="69" t="s">
        <v>79</v>
      </c>
      <c r="E429" s="68" t="s">
        <v>80</v>
      </c>
      <c r="F429" s="69" t="s">
        <v>928</v>
      </c>
      <c r="G429" s="9" t="str">
        <f>IF(ISNA(VLOOKUP(LEFT(A429,3),'6. EMS-Omnia mapping'!$A$5:$G$142,7,FALSE)),"TBD",VLOOKUP(LEFT(A429,3),'6. EMS-Omnia mapping'!$A$5:$G$142,7,FALSE))</f>
        <v>TBD</v>
      </c>
      <c r="H429" s="35" t="s">
        <v>82</v>
      </c>
      <c r="I429" s="35" t="str">
        <f>IF(ISNA(VLOOKUP(LEFT($A429,3),'6. EMS-Omnia mapping'!$A$5:$A$142,3,FALSE)),"TBD",VLOOKUP(LEFT($A429,3),'6. EMS-Omnia mapping'!$A$5:$E$142,3,FALSE))</f>
        <v>TBD</v>
      </c>
      <c r="J429" s="35" t="str">
        <f>IF(ISNA(VLOOKUP(LEFT($A429,3),'6. EMS-Omnia mapping'!$A$5:$A$142,5,FALSE)),"TBD",VLOOKUP(LEFT($A429,3),'6. EMS-Omnia mapping'!$A$5:$E$142,5,FALSE))</f>
        <v>TBD</v>
      </c>
      <c r="K429" s="108" t="s">
        <v>83</v>
      </c>
      <c r="L429" s="7" t="s">
        <v>82</v>
      </c>
    </row>
    <row r="430" spans="1:12" ht="30.6">
      <c r="A430" s="68" t="s">
        <v>929</v>
      </c>
      <c r="B430" s="69" t="s">
        <v>925</v>
      </c>
      <c r="C430" s="69" t="s">
        <v>92</v>
      </c>
      <c r="D430" s="69" t="s">
        <v>79</v>
      </c>
      <c r="E430" s="68" t="s">
        <v>80</v>
      </c>
      <c r="F430" s="69" t="s">
        <v>930</v>
      </c>
      <c r="G430" s="9" t="str">
        <f>IF(ISNA(VLOOKUP(LEFT(A430,3),'6. EMS-Omnia mapping'!$A$5:$G$142,7,FALSE)),"TBD",VLOOKUP(LEFT(A430,3),'6. EMS-Omnia mapping'!$A$5:$G$142,7,FALSE))</f>
        <v>TBD</v>
      </c>
      <c r="H430" s="35" t="s">
        <v>82</v>
      </c>
      <c r="I430" s="35" t="str">
        <f>IF(ISNA(VLOOKUP(LEFT($A430,3),'6. EMS-Omnia mapping'!$A$5:$A$142,3,FALSE)),"TBD",VLOOKUP(LEFT($A430,3),'6. EMS-Omnia mapping'!$A$5:$E$142,3,FALSE))</f>
        <v>TBD</v>
      </c>
      <c r="J430" s="35" t="str">
        <f>IF(ISNA(VLOOKUP(LEFT($A430,3),'6. EMS-Omnia mapping'!$A$5:$A$142,5,FALSE)),"TBD",VLOOKUP(LEFT($A430,3),'6. EMS-Omnia mapping'!$A$5:$E$142,5,FALSE))</f>
        <v>TBD</v>
      </c>
      <c r="K430" s="108" t="s">
        <v>83</v>
      </c>
      <c r="L430" s="7" t="s">
        <v>82</v>
      </c>
    </row>
    <row r="431" spans="1:12" ht="20.399999999999999">
      <c r="A431" s="68" t="s">
        <v>931</v>
      </c>
      <c r="B431" s="69" t="s">
        <v>932</v>
      </c>
      <c r="C431" s="69" t="s">
        <v>92</v>
      </c>
      <c r="D431" s="69" t="s">
        <v>79</v>
      </c>
      <c r="E431" s="68" t="s">
        <v>80</v>
      </c>
      <c r="F431" s="69" t="s">
        <v>81</v>
      </c>
      <c r="G431" s="9" t="str">
        <f>IF(ISNA(VLOOKUP(LEFT(A431,3),'6. EMS-Omnia mapping'!$A$5:$G$142,7,FALSE)),"TBD",VLOOKUP(LEFT(A431,3),'6. EMS-Omnia mapping'!$A$5:$G$142,7,FALSE))</f>
        <v>GRA - No; D&amp;I - No; Leadsheet - No; OE - Yes; Subst - Yes</v>
      </c>
      <c r="H431" s="35" t="s">
        <v>82</v>
      </c>
      <c r="I431" s="35" t="str">
        <f>IF(ISNA(VLOOKUP(LEFT($A431,3),'6. EMS-Omnia mapping'!$A$5:$A$142,3,FALSE)),"TBD",VLOOKUP(LEFT($A431,3),'6. EMS-Omnia mapping'!$A$5:$E$142,3,FALSE))</f>
        <v>Live Index</v>
      </c>
      <c r="J431" s="35" t="str">
        <f>IF(ISNA(VLOOKUP(LEFT($A431,3),'6. EMS-Omnia mapping'!$A$5:$A$142,5,FALSE)),"TBD",VLOOKUP(LEFT($A431,3),'6. EMS-Omnia mapping'!$A$5:$E$142,5,FALSE))</f>
        <v>Account-specific [Section to create]</v>
      </c>
      <c r="K431" s="108" t="s">
        <v>83</v>
      </c>
      <c r="L431" s="7" t="s">
        <v>82</v>
      </c>
    </row>
    <row r="432" spans="1:12" ht="20.399999999999999">
      <c r="A432" s="68" t="s">
        <v>933</v>
      </c>
      <c r="B432" s="69" t="s">
        <v>932</v>
      </c>
      <c r="C432" s="69" t="s">
        <v>92</v>
      </c>
      <c r="D432" s="69" t="s">
        <v>79</v>
      </c>
      <c r="E432" s="68" t="s">
        <v>80</v>
      </c>
      <c r="F432" s="69" t="s">
        <v>81</v>
      </c>
      <c r="G432" s="9" t="str">
        <f>IF(ISNA(VLOOKUP(LEFT(A432,3),'6. EMS-Omnia mapping'!$A$5:$G$142,7,FALSE)),"TBD",VLOOKUP(LEFT(A432,3),'6. EMS-Omnia mapping'!$A$5:$G$142,7,FALSE))</f>
        <v>GRA - No; D&amp;I - No; Leadsheet - No; OE - Yes; Subst - Yes</v>
      </c>
      <c r="H432" s="35" t="s">
        <v>82</v>
      </c>
      <c r="I432" s="35" t="str">
        <f>IF(ISNA(VLOOKUP(LEFT($A432,3),'6. EMS-Omnia mapping'!$A$5:$A$142,3,FALSE)),"TBD",VLOOKUP(LEFT($A432,3),'6. EMS-Omnia mapping'!$A$5:$E$142,3,FALSE))</f>
        <v>Live Index</v>
      </c>
      <c r="J432" s="35" t="str">
        <f>IF(ISNA(VLOOKUP(LEFT($A432,3),'6. EMS-Omnia mapping'!$A$5:$A$142,5,FALSE)),"TBD",VLOOKUP(LEFT($A432,3),'6. EMS-Omnia mapping'!$A$5:$E$142,5,FALSE))</f>
        <v>Account-specific [Section to create]</v>
      </c>
      <c r="K432" s="108" t="s">
        <v>83</v>
      </c>
      <c r="L432" s="7" t="s">
        <v>82</v>
      </c>
    </row>
    <row r="433" spans="1:12" ht="20.399999999999999">
      <c r="A433" s="68" t="s">
        <v>934</v>
      </c>
      <c r="B433" s="69" t="s">
        <v>932</v>
      </c>
      <c r="C433" s="69" t="s">
        <v>92</v>
      </c>
      <c r="D433" s="69" t="s">
        <v>79</v>
      </c>
      <c r="E433" s="68" t="s">
        <v>80</v>
      </c>
      <c r="F433" s="69" t="s">
        <v>81</v>
      </c>
      <c r="G433" s="9" t="str">
        <f>IF(ISNA(VLOOKUP(LEFT(A433,3),'6. EMS-Omnia mapping'!$A$5:$G$142,7,FALSE)),"TBD",VLOOKUP(LEFT(A433,3),'6. EMS-Omnia mapping'!$A$5:$G$142,7,FALSE))</f>
        <v>GRA - No; D&amp;I - No; Leadsheet - No; OE - Yes; Subst - Yes</v>
      </c>
      <c r="H433" s="35" t="s">
        <v>82</v>
      </c>
      <c r="I433" s="35" t="str">
        <f>IF(ISNA(VLOOKUP(LEFT($A433,3),'6. EMS-Omnia mapping'!$A$5:$A$142,3,FALSE)),"TBD",VLOOKUP(LEFT($A433,3),'6. EMS-Omnia mapping'!$A$5:$E$142,3,FALSE))</f>
        <v>Live Index</v>
      </c>
      <c r="J433" s="35" t="str">
        <f>IF(ISNA(VLOOKUP(LEFT($A433,3),'6. EMS-Omnia mapping'!$A$5:$A$142,5,FALSE)),"TBD",VLOOKUP(LEFT($A433,3),'6. EMS-Omnia mapping'!$A$5:$E$142,5,FALSE))</f>
        <v>Account-specific [Section to create]</v>
      </c>
      <c r="K433" s="108" t="s">
        <v>83</v>
      </c>
      <c r="L433" s="7" t="s">
        <v>82</v>
      </c>
    </row>
    <row r="434" spans="1:12" ht="20.399999999999999">
      <c r="A434" s="68" t="s">
        <v>935</v>
      </c>
      <c r="B434" s="69" t="s">
        <v>932</v>
      </c>
      <c r="C434" s="69" t="s">
        <v>92</v>
      </c>
      <c r="D434" s="69" t="s">
        <v>79</v>
      </c>
      <c r="E434" s="68" t="s">
        <v>80</v>
      </c>
      <c r="F434" s="69" t="s">
        <v>936</v>
      </c>
      <c r="G434" s="9" t="str">
        <f>IF(ISNA(VLOOKUP(LEFT(A434,3),'6. EMS-Omnia mapping'!$A$5:$G$142,7,FALSE)),"TBD",VLOOKUP(LEFT(A434,3),'6. EMS-Omnia mapping'!$A$5:$G$142,7,FALSE))</f>
        <v>GRA - No; D&amp;I - No; Leadsheet - No; OE - Yes; Subst - Yes</v>
      </c>
      <c r="H434" s="35" t="s">
        <v>82</v>
      </c>
      <c r="I434" s="35" t="str">
        <f>IF(ISNA(VLOOKUP(LEFT($A434,3),'6. EMS-Omnia mapping'!$A$5:$A$142,3,FALSE)),"TBD",VLOOKUP(LEFT($A434,3),'6. EMS-Omnia mapping'!$A$5:$E$142,3,FALSE))</f>
        <v>Live Index</v>
      </c>
      <c r="J434" s="35" t="str">
        <f>IF(ISNA(VLOOKUP(LEFT($A434,3),'6. EMS-Omnia mapping'!$A$5:$A$142,5,FALSE)),"TBD",VLOOKUP(LEFT($A434,3),'6. EMS-Omnia mapping'!$A$5:$E$142,5,FALSE))</f>
        <v>Account-specific [Section to create]</v>
      </c>
      <c r="K434" s="108" t="s">
        <v>83</v>
      </c>
      <c r="L434" s="7" t="s">
        <v>82</v>
      </c>
    </row>
    <row r="435" spans="1:12" ht="20.399999999999999">
      <c r="A435" s="68" t="s">
        <v>937</v>
      </c>
      <c r="B435" s="69" t="s">
        <v>932</v>
      </c>
      <c r="C435" s="69" t="s">
        <v>78</v>
      </c>
      <c r="D435" s="69" t="s">
        <v>79</v>
      </c>
      <c r="E435" s="68" t="s">
        <v>80</v>
      </c>
      <c r="F435" s="69" t="s">
        <v>689</v>
      </c>
      <c r="G435" s="9" t="str">
        <f>IF(ISNA(VLOOKUP(LEFT(A435,3),'6. EMS-Omnia mapping'!$A$5:$G$142,7,FALSE)),"TBD",VLOOKUP(LEFT(A435,3),'6. EMS-Omnia mapping'!$A$5:$G$142,7,FALSE))</f>
        <v>GRA - No; D&amp;I - No; Leadsheet - No; OE - Yes; Subst - Yes</v>
      </c>
      <c r="H435" s="35" t="s">
        <v>86</v>
      </c>
      <c r="I435" s="35" t="str">
        <f>IF(ISNA(VLOOKUP(LEFT($A435,3),'6. EMS-Omnia mapping'!$A$5:$A$142,3,FALSE)),"TBD",VLOOKUP(LEFT($A435,3),'6. EMS-Omnia mapping'!$A$5:$E$142,3,FALSE))</f>
        <v>Live Index</v>
      </c>
      <c r="J435" s="35" t="str">
        <f>IF(ISNA(VLOOKUP(LEFT($A435,3),'6. EMS-Omnia mapping'!$A$5:$A$142,5,FALSE)),"TBD",VLOOKUP(LEFT($A435,3),'6. EMS-Omnia mapping'!$A$5:$E$142,5,FALSE))</f>
        <v>Account-specific [Section to create]</v>
      </c>
      <c r="K435" s="108" t="s">
        <v>938</v>
      </c>
      <c r="L435" s="7" t="s">
        <v>82</v>
      </c>
    </row>
    <row r="436" spans="1:12" ht="20.399999999999999">
      <c r="A436" s="68" t="s">
        <v>939</v>
      </c>
      <c r="B436" s="69" t="s">
        <v>932</v>
      </c>
      <c r="C436" s="69" t="s">
        <v>92</v>
      </c>
      <c r="D436" s="69" t="s">
        <v>79</v>
      </c>
      <c r="E436" s="68" t="s">
        <v>80</v>
      </c>
      <c r="F436" s="69" t="s">
        <v>689</v>
      </c>
      <c r="G436" s="9" t="str">
        <f>IF(ISNA(VLOOKUP(LEFT(A436,3),'6. EMS-Omnia mapping'!$A$5:$G$142,7,FALSE)),"TBD",VLOOKUP(LEFT(A436,3),'6. EMS-Omnia mapping'!$A$5:$G$142,7,FALSE))</f>
        <v>GRA - No; D&amp;I - No; Leadsheet - No; OE - Yes; Subst - Yes</v>
      </c>
      <c r="H436" s="35" t="s">
        <v>86</v>
      </c>
      <c r="I436" s="35" t="str">
        <f>IF(ISNA(VLOOKUP(LEFT($A436,3),'6. EMS-Omnia mapping'!$A$5:$A$142,3,FALSE)),"TBD",VLOOKUP(LEFT($A436,3),'6. EMS-Omnia mapping'!$A$5:$E$142,3,FALSE))</f>
        <v>Live Index</v>
      </c>
      <c r="J436" s="35" t="str">
        <f>IF(ISNA(VLOOKUP(LEFT($A436,3),'6. EMS-Omnia mapping'!$A$5:$A$142,5,FALSE)),"TBD",VLOOKUP(LEFT($A436,3),'6. EMS-Omnia mapping'!$A$5:$E$142,5,FALSE))</f>
        <v>Account-specific [Section to create]</v>
      </c>
      <c r="K436" s="108" t="s">
        <v>938</v>
      </c>
      <c r="L436" s="7" t="s">
        <v>82</v>
      </c>
    </row>
    <row r="437" spans="1:12" ht="20.399999999999999">
      <c r="A437" s="68" t="s">
        <v>940</v>
      </c>
      <c r="B437" s="69" t="s">
        <v>932</v>
      </c>
      <c r="C437" s="69" t="s">
        <v>98</v>
      </c>
      <c r="D437" s="69" t="s">
        <v>79</v>
      </c>
      <c r="E437" s="68" t="s">
        <v>80</v>
      </c>
      <c r="F437" s="69" t="s">
        <v>941</v>
      </c>
      <c r="G437" s="9" t="str">
        <f>IF(ISNA(VLOOKUP(LEFT(A437,3),'6. EMS-Omnia mapping'!$A$5:$G$142,7,FALSE)),"TBD",VLOOKUP(LEFT(A437,3),'6. EMS-Omnia mapping'!$A$5:$G$142,7,FALSE))</f>
        <v>GRA - No; D&amp;I - No; Leadsheet - No; OE - Yes; Subst - Yes</v>
      </c>
      <c r="H437" s="35" t="s">
        <v>86</v>
      </c>
      <c r="I437" s="35" t="str">
        <f>IF(ISNA(VLOOKUP(LEFT($A437,3),'6. EMS-Omnia mapping'!$A$5:$A$142,3,FALSE)),"TBD",VLOOKUP(LEFT($A437,3),'6. EMS-Omnia mapping'!$A$5:$E$142,3,FALSE))</f>
        <v>Live Index</v>
      </c>
      <c r="J437" s="35" t="str">
        <f>IF(ISNA(VLOOKUP(LEFT($A437,3),'6. EMS-Omnia mapping'!$A$5:$A$142,5,FALSE)),"TBD",VLOOKUP(LEFT($A437,3),'6. EMS-Omnia mapping'!$A$5:$E$142,5,FALSE))</f>
        <v>Account-specific [Section to create]</v>
      </c>
      <c r="K437" s="108" t="s">
        <v>938</v>
      </c>
      <c r="L437" s="7" t="s">
        <v>82</v>
      </c>
    </row>
    <row r="438" spans="1:12" ht="20.399999999999999">
      <c r="A438" s="68" t="s">
        <v>942</v>
      </c>
      <c r="B438" s="69" t="s">
        <v>932</v>
      </c>
      <c r="C438" s="69" t="s">
        <v>98</v>
      </c>
      <c r="D438" s="69" t="s">
        <v>79</v>
      </c>
      <c r="E438" s="68" t="s">
        <v>80</v>
      </c>
      <c r="F438" s="69" t="s">
        <v>943</v>
      </c>
      <c r="G438" s="9" t="str">
        <f>IF(ISNA(VLOOKUP(LEFT(A438,3),'6. EMS-Omnia mapping'!$A$5:$G$142,7,FALSE)),"TBD",VLOOKUP(LEFT(A438,3),'6. EMS-Omnia mapping'!$A$5:$G$142,7,FALSE))</f>
        <v>GRA - No; D&amp;I - No; Leadsheet - No; OE - Yes; Subst - Yes</v>
      </c>
      <c r="H438" s="35" t="s">
        <v>86</v>
      </c>
      <c r="I438" s="35" t="str">
        <f>IF(ISNA(VLOOKUP(LEFT($A438,3),'6. EMS-Omnia mapping'!$A$5:$A$142,3,FALSE)),"TBD",VLOOKUP(LEFT($A438,3),'6. EMS-Omnia mapping'!$A$5:$E$142,3,FALSE))</f>
        <v>Live Index</v>
      </c>
      <c r="J438" s="35" t="str">
        <f>IF(ISNA(VLOOKUP(LEFT($A438,3),'6. EMS-Omnia mapping'!$A$5:$A$142,5,FALSE)),"TBD",VLOOKUP(LEFT($A438,3),'6. EMS-Omnia mapping'!$A$5:$E$142,5,FALSE))</f>
        <v>Account-specific [Section to create]</v>
      </c>
      <c r="K438" s="108" t="s">
        <v>938</v>
      </c>
      <c r="L438" s="7" t="s">
        <v>82</v>
      </c>
    </row>
    <row r="439" spans="1:12" ht="40.799999999999997">
      <c r="A439" s="68" t="s">
        <v>944</v>
      </c>
      <c r="B439" s="69" t="s">
        <v>945</v>
      </c>
      <c r="C439" s="69" t="s">
        <v>78</v>
      </c>
      <c r="D439" s="69" t="s">
        <v>79</v>
      </c>
      <c r="E439" s="68" t="s">
        <v>80</v>
      </c>
      <c r="F439" s="69" t="s">
        <v>81</v>
      </c>
      <c r="G439" s="9" t="str">
        <f>IF(ISNA(VLOOKUP(LEFT(A439,3),'6. EMS-Omnia mapping'!$A$5:$G$142,7,FALSE)),"TBD",VLOOKUP(LEFT(A439,3),'6. EMS-Omnia mapping'!$A$5:$G$142,7,FALSE))</f>
        <v>GRA - No; D&amp;I - No; Leadsheet - No; OE - Yes; Subst - Yes</v>
      </c>
      <c r="H439" s="35" t="s">
        <v>86</v>
      </c>
      <c r="I439" s="35" t="str">
        <f>IF(ISNA(VLOOKUP(LEFT($A439,3),'6. EMS-Omnia mapping'!$A$5:$A$142,3,FALSE)),"TBD",VLOOKUP(LEFT($A439,3),'6. EMS-Omnia mapping'!$A$5:$E$142,3,FALSE))</f>
        <v>Live Index</v>
      </c>
      <c r="J439" s="35" t="str">
        <f>IF(ISNA(VLOOKUP(LEFT($A439,3),'6. EMS-Omnia mapping'!$A$5:$A$142,5,FALSE)),"TBD",VLOOKUP(LEFT($A439,3),'6. EMS-Omnia mapping'!$A$5:$E$142,5,FALSE))</f>
        <v>Account-specific [Section to create]</v>
      </c>
      <c r="K439" s="108" t="s">
        <v>938</v>
      </c>
      <c r="L439" s="7" t="s">
        <v>82</v>
      </c>
    </row>
    <row r="440" spans="1:12" ht="40.799999999999997">
      <c r="A440" s="68" t="s">
        <v>946</v>
      </c>
      <c r="B440" s="69" t="s">
        <v>945</v>
      </c>
      <c r="C440" s="69" t="s">
        <v>78</v>
      </c>
      <c r="D440" s="69" t="s">
        <v>79</v>
      </c>
      <c r="E440" s="68" t="s">
        <v>80</v>
      </c>
      <c r="F440" s="69" t="s">
        <v>81</v>
      </c>
      <c r="G440" s="9" t="str">
        <f>IF(ISNA(VLOOKUP(LEFT(A440,3),'6. EMS-Omnia mapping'!$A$5:$G$142,7,FALSE)),"TBD",VLOOKUP(LEFT(A440,3),'6. EMS-Omnia mapping'!$A$5:$G$142,7,FALSE))</f>
        <v>GRA - No; D&amp;I - No; Leadsheet - No; OE - Yes; Subst - Yes</v>
      </c>
      <c r="H440" s="35" t="s">
        <v>86</v>
      </c>
      <c r="I440" s="35" t="str">
        <f>IF(ISNA(VLOOKUP(LEFT($A440,3),'6. EMS-Omnia mapping'!$A$5:$A$142,3,FALSE)),"TBD",VLOOKUP(LEFT($A440,3),'6. EMS-Omnia mapping'!$A$5:$E$142,3,FALSE))</f>
        <v>Live Index</v>
      </c>
      <c r="J440" s="35" t="str">
        <f>IF(ISNA(VLOOKUP(LEFT($A440,3),'6. EMS-Omnia mapping'!$A$5:$A$142,5,FALSE)),"TBD",VLOOKUP(LEFT($A440,3),'6. EMS-Omnia mapping'!$A$5:$E$142,5,FALSE))</f>
        <v>Account-specific [Section to create]</v>
      </c>
      <c r="K440" s="108" t="s">
        <v>938</v>
      </c>
      <c r="L440" s="7" t="s">
        <v>82</v>
      </c>
    </row>
    <row r="441" spans="1:12" ht="20.399999999999999">
      <c r="A441" s="68" t="s">
        <v>947</v>
      </c>
      <c r="B441" s="69" t="s">
        <v>932</v>
      </c>
      <c r="C441" s="69" t="s">
        <v>92</v>
      </c>
      <c r="D441" s="69" t="s">
        <v>79</v>
      </c>
      <c r="E441" s="68" t="s">
        <v>80</v>
      </c>
      <c r="F441" s="69" t="s">
        <v>948</v>
      </c>
      <c r="G441" s="9" t="str">
        <f>IF(ISNA(VLOOKUP(LEFT(A441,3),'6. EMS-Omnia mapping'!$A$5:$G$142,7,FALSE)),"TBD",VLOOKUP(LEFT(A441,3),'6. EMS-Omnia mapping'!$A$5:$G$142,7,FALSE))</f>
        <v>GRA - No; D&amp;I - No; Leadsheet - No; OE - Yes; Subst - Yes</v>
      </c>
      <c r="H441" s="35" t="s">
        <v>86</v>
      </c>
      <c r="I441" s="35" t="str">
        <f>IF(ISNA(VLOOKUP(LEFT($A441,3),'6. EMS-Omnia mapping'!$A$5:$A$142,3,FALSE)),"TBD",VLOOKUP(LEFT($A441,3),'6. EMS-Omnia mapping'!$A$5:$E$142,3,FALSE))</f>
        <v>Live Index</v>
      </c>
      <c r="J441" s="35" t="str">
        <f>IF(ISNA(VLOOKUP(LEFT($A441,3),'6. EMS-Omnia mapping'!$A$5:$A$142,5,FALSE)),"TBD",VLOOKUP(LEFT($A441,3),'6. EMS-Omnia mapping'!$A$5:$E$142,5,FALSE))</f>
        <v>Account-specific [Section to create]</v>
      </c>
      <c r="K441" s="108" t="s">
        <v>938</v>
      </c>
      <c r="L441" s="7" t="s">
        <v>82</v>
      </c>
    </row>
    <row r="442" spans="1:12" ht="30.6">
      <c r="A442" s="68" t="s">
        <v>949</v>
      </c>
      <c r="B442" s="69" t="s">
        <v>932</v>
      </c>
      <c r="C442" s="69" t="s">
        <v>98</v>
      </c>
      <c r="D442" s="69" t="s">
        <v>79</v>
      </c>
      <c r="E442" s="68" t="s">
        <v>80</v>
      </c>
      <c r="F442" s="69" t="s">
        <v>950</v>
      </c>
      <c r="G442" s="9" t="str">
        <f>IF(ISNA(VLOOKUP(LEFT(A442,3),'6. EMS-Omnia mapping'!$A$5:$G$142,7,FALSE)),"TBD",VLOOKUP(LEFT(A442,3),'6. EMS-Omnia mapping'!$A$5:$G$142,7,FALSE))</f>
        <v>GRA - No; D&amp;I - No; Leadsheet - No; OE - Yes; Subst - Yes</v>
      </c>
      <c r="H442" s="35" t="s">
        <v>86</v>
      </c>
      <c r="I442" s="35" t="str">
        <f>IF(ISNA(VLOOKUP(LEFT($A442,3),'6. EMS-Omnia mapping'!$A$5:$A$142,3,FALSE)),"TBD",VLOOKUP(LEFT($A442,3),'6. EMS-Omnia mapping'!$A$5:$E$142,3,FALSE))</f>
        <v>Live Index</v>
      </c>
      <c r="J442" s="35" t="str">
        <f>IF(ISNA(VLOOKUP(LEFT($A442,3),'6. EMS-Omnia mapping'!$A$5:$A$142,5,FALSE)),"TBD",VLOOKUP(LEFT($A442,3),'6. EMS-Omnia mapping'!$A$5:$E$142,5,FALSE))</f>
        <v>Account-specific [Section to create]</v>
      </c>
      <c r="K442" s="108" t="s">
        <v>938</v>
      </c>
      <c r="L442" s="7" t="s">
        <v>82</v>
      </c>
    </row>
    <row r="443" spans="1:12" ht="30.6">
      <c r="A443" s="68" t="s">
        <v>951</v>
      </c>
      <c r="B443" s="69" t="s">
        <v>932</v>
      </c>
      <c r="C443" s="69" t="s">
        <v>98</v>
      </c>
      <c r="D443" s="69" t="s">
        <v>79</v>
      </c>
      <c r="E443" s="68" t="s">
        <v>80</v>
      </c>
      <c r="F443" s="69" t="s">
        <v>952</v>
      </c>
      <c r="G443" s="9" t="str">
        <f>IF(ISNA(VLOOKUP(LEFT(A443,3),'6. EMS-Omnia mapping'!$A$5:$G$142,7,FALSE)),"TBD",VLOOKUP(LEFT(A443,3),'6. EMS-Omnia mapping'!$A$5:$G$142,7,FALSE))</f>
        <v>GRA - No; D&amp;I - No; Leadsheet - No; OE - Yes; Subst - Yes</v>
      </c>
      <c r="H443" s="35" t="s">
        <v>86</v>
      </c>
      <c r="I443" s="35" t="str">
        <f>IF(ISNA(VLOOKUP(LEFT($A443,3),'6. EMS-Omnia mapping'!$A$5:$A$142,3,FALSE)),"TBD",VLOOKUP(LEFT($A443,3),'6. EMS-Omnia mapping'!$A$5:$E$142,3,FALSE))</f>
        <v>Live Index</v>
      </c>
      <c r="J443" s="35" t="str">
        <f>IF(ISNA(VLOOKUP(LEFT($A443,3),'6. EMS-Omnia mapping'!$A$5:$A$142,5,FALSE)),"TBD",VLOOKUP(LEFT($A443,3),'6. EMS-Omnia mapping'!$A$5:$E$142,5,FALSE))</f>
        <v>Account-specific [Section to create]</v>
      </c>
      <c r="K443" s="108" t="s">
        <v>938</v>
      </c>
      <c r="L443" s="7" t="s">
        <v>82</v>
      </c>
    </row>
    <row r="444" spans="1:12" ht="20.399999999999999">
      <c r="A444" s="68" t="s">
        <v>953</v>
      </c>
      <c r="B444" s="69" t="s">
        <v>932</v>
      </c>
      <c r="C444" s="69" t="s">
        <v>92</v>
      </c>
      <c r="D444" s="69" t="s">
        <v>79</v>
      </c>
      <c r="E444" s="68" t="s">
        <v>80</v>
      </c>
      <c r="F444" s="69" t="s">
        <v>81</v>
      </c>
      <c r="G444" s="9" t="str">
        <f>IF(ISNA(VLOOKUP(LEFT(A444,3),'6. EMS-Omnia mapping'!$A$5:$G$142,7,FALSE)),"TBD",VLOOKUP(LEFT(A444,3),'6. EMS-Omnia mapping'!$A$5:$G$142,7,FALSE))</f>
        <v>GRA - No; D&amp;I - No; Leadsheet - No; OE - Yes; Subst - Yes</v>
      </c>
      <c r="H444" s="35" t="s">
        <v>86</v>
      </c>
      <c r="I444" s="35" t="str">
        <f>IF(ISNA(VLOOKUP(LEFT($A444,3),'6. EMS-Omnia mapping'!$A$5:$A$142,3,FALSE)),"TBD",VLOOKUP(LEFT($A444,3),'6. EMS-Omnia mapping'!$A$5:$E$142,3,FALSE))</f>
        <v>Live Index</v>
      </c>
      <c r="J444" s="35" t="str">
        <f>IF(ISNA(VLOOKUP(LEFT($A444,3),'6. EMS-Omnia mapping'!$A$5:$A$142,5,FALSE)),"TBD",VLOOKUP(LEFT($A444,3),'6. EMS-Omnia mapping'!$A$5:$E$142,5,FALSE))</f>
        <v>Account-specific [Section to create]</v>
      </c>
      <c r="K444" s="108" t="s">
        <v>938</v>
      </c>
      <c r="L444" s="7" t="s">
        <v>82</v>
      </c>
    </row>
    <row r="445" spans="1:12" ht="20.399999999999999">
      <c r="A445" s="68" t="s">
        <v>954</v>
      </c>
      <c r="B445" s="69" t="s">
        <v>932</v>
      </c>
      <c r="C445" s="69" t="s">
        <v>92</v>
      </c>
      <c r="D445" s="69" t="s">
        <v>79</v>
      </c>
      <c r="E445" s="68" t="s">
        <v>80</v>
      </c>
      <c r="F445" s="69" t="s">
        <v>81</v>
      </c>
      <c r="G445" s="9" t="str">
        <f>IF(ISNA(VLOOKUP(LEFT(A445,3),'6. EMS-Omnia mapping'!$A$5:$G$142,7,FALSE)),"TBD",VLOOKUP(LEFT(A445,3),'6. EMS-Omnia mapping'!$A$5:$G$142,7,FALSE))</f>
        <v>GRA - No; D&amp;I - No; Leadsheet - No; OE - Yes; Subst - Yes</v>
      </c>
      <c r="H445" s="35" t="s">
        <v>86</v>
      </c>
      <c r="I445" s="35" t="str">
        <f>IF(ISNA(VLOOKUP(LEFT($A445,3),'6. EMS-Omnia mapping'!$A$5:$A$142,3,FALSE)),"TBD",VLOOKUP(LEFT($A445,3),'6. EMS-Omnia mapping'!$A$5:$E$142,3,FALSE))</f>
        <v>Live Index</v>
      </c>
      <c r="J445" s="35" t="str">
        <f>IF(ISNA(VLOOKUP(LEFT($A445,3),'6. EMS-Omnia mapping'!$A$5:$A$142,5,FALSE)),"TBD",VLOOKUP(LEFT($A445,3),'6. EMS-Omnia mapping'!$A$5:$E$142,5,FALSE))</f>
        <v>Account-specific [Section to create]</v>
      </c>
      <c r="K445" s="108" t="s">
        <v>938</v>
      </c>
      <c r="L445" s="7" t="s">
        <v>82</v>
      </c>
    </row>
    <row r="446" spans="1:12" ht="30.6">
      <c r="A446" s="68" t="s">
        <v>955</v>
      </c>
      <c r="B446" s="69" t="s">
        <v>932</v>
      </c>
      <c r="C446" s="69" t="s">
        <v>98</v>
      </c>
      <c r="D446" s="69" t="s">
        <v>79</v>
      </c>
      <c r="E446" s="68" t="s">
        <v>80</v>
      </c>
      <c r="F446" s="69" t="s">
        <v>956</v>
      </c>
      <c r="G446" s="9" t="str">
        <f>IF(ISNA(VLOOKUP(LEFT(A446,3),'6. EMS-Omnia mapping'!$A$5:$G$142,7,FALSE)),"TBD",VLOOKUP(LEFT(A446,3),'6. EMS-Omnia mapping'!$A$5:$G$142,7,FALSE))</f>
        <v>GRA - No; D&amp;I - No; Leadsheet - No; OE - Yes; Subst - Yes</v>
      </c>
      <c r="H446" s="35" t="s">
        <v>86</v>
      </c>
      <c r="I446" s="35" t="str">
        <f>IF(ISNA(VLOOKUP(LEFT($A446,3),'6. EMS-Omnia mapping'!$A$5:$A$142,3,FALSE)),"TBD",VLOOKUP(LEFT($A446,3),'6. EMS-Omnia mapping'!$A$5:$E$142,3,FALSE))</f>
        <v>Live Index</v>
      </c>
      <c r="J446" s="35" t="str">
        <f>IF(ISNA(VLOOKUP(LEFT($A446,3),'6. EMS-Omnia mapping'!$A$5:$A$142,5,FALSE)),"TBD",VLOOKUP(LEFT($A446,3),'6. EMS-Omnia mapping'!$A$5:$E$142,5,FALSE))</f>
        <v>Account-specific [Section to create]</v>
      </c>
      <c r="K446" s="108" t="s">
        <v>938</v>
      </c>
      <c r="L446" s="7" t="s">
        <v>82</v>
      </c>
    </row>
    <row r="447" spans="1:12" ht="20.399999999999999">
      <c r="A447" s="68" t="s">
        <v>957</v>
      </c>
      <c r="B447" s="69" t="s">
        <v>932</v>
      </c>
      <c r="C447" s="69" t="s">
        <v>92</v>
      </c>
      <c r="D447" s="69" t="s">
        <v>79</v>
      </c>
      <c r="E447" s="68" t="s">
        <v>80</v>
      </c>
      <c r="F447" s="69" t="s">
        <v>689</v>
      </c>
      <c r="G447" s="9" t="str">
        <f>IF(ISNA(VLOOKUP(LEFT(A447,3),'6. EMS-Omnia mapping'!$A$5:$G$142,7,FALSE)),"TBD",VLOOKUP(LEFT(A447,3),'6. EMS-Omnia mapping'!$A$5:$G$142,7,FALSE))</f>
        <v>GRA - No; D&amp;I - No; Leadsheet - No; OE - Yes; Subst - Yes</v>
      </c>
      <c r="H447" s="35" t="s">
        <v>86</v>
      </c>
      <c r="I447" s="35" t="str">
        <f>IF(ISNA(VLOOKUP(LEFT($A447,3),'6. EMS-Omnia mapping'!$A$5:$A$142,3,FALSE)),"TBD",VLOOKUP(LEFT($A447,3),'6. EMS-Omnia mapping'!$A$5:$E$142,3,FALSE))</f>
        <v>Live Index</v>
      </c>
      <c r="J447" s="35" t="str">
        <f>IF(ISNA(VLOOKUP(LEFT($A447,3),'6. EMS-Omnia mapping'!$A$5:$A$142,5,FALSE)),"TBD",VLOOKUP(LEFT($A447,3),'6. EMS-Omnia mapping'!$A$5:$E$142,5,FALSE))</f>
        <v>Account-specific [Section to create]</v>
      </c>
      <c r="K447" s="108" t="s">
        <v>938</v>
      </c>
      <c r="L447" s="7" t="s">
        <v>82</v>
      </c>
    </row>
    <row r="448" spans="1:12" ht="30.6">
      <c r="A448" s="68" t="s">
        <v>958</v>
      </c>
      <c r="B448" s="69" t="s">
        <v>932</v>
      </c>
      <c r="C448" s="69" t="s">
        <v>98</v>
      </c>
      <c r="D448" s="69" t="s">
        <v>79</v>
      </c>
      <c r="E448" s="68" t="s">
        <v>80</v>
      </c>
      <c r="F448" s="69" t="s">
        <v>959</v>
      </c>
      <c r="G448" s="9" t="str">
        <f>IF(ISNA(VLOOKUP(LEFT(A448,3),'6. EMS-Omnia mapping'!$A$5:$G$142,7,FALSE)),"TBD",VLOOKUP(LEFT(A448,3),'6. EMS-Omnia mapping'!$A$5:$G$142,7,FALSE))</f>
        <v>GRA - No; D&amp;I - No; Leadsheet - No; OE - Yes; Subst - Yes</v>
      </c>
      <c r="H448" s="35" t="s">
        <v>86</v>
      </c>
      <c r="I448" s="35" t="str">
        <f>IF(ISNA(VLOOKUP(LEFT($A448,3),'6. EMS-Omnia mapping'!$A$5:$A$142,3,FALSE)),"TBD",VLOOKUP(LEFT($A448,3),'6. EMS-Omnia mapping'!$A$5:$E$142,3,FALSE))</f>
        <v>Live Index</v>
      </c>
      <c r="J448" s="35" t="str">
        <f>IF(ISNA(VLOOKUP(LEFT($A448,3),'6. EMS-Omnia mapping'!$A$5:$A$142,5,FALSE)),"TBD",VLOOKUP(LEFT($A448,3),'6. EMS-Omnia mapping'!$A$5:$E$142,5,FALSE))</f>
        <v>Account-specific [Section to create]</v>
      </c>
      <c r="K448" s="108" t="s">
        <v>938</v>
      </c>
      <c r="L448" s="7" t="s">
        <v>82</v>
      </c>
    </row>
    <row r="449" spans="1:12" ht="40.799999999999997">
      <c r="A449" s="68" t="s">
        <v>960</v>
      </c>
      <c r="B449" s="69" t="s">
        <v>961</v>
      </c>
      <c r="C449" s="69" t="s">
        <v>92</v>
      </c>
      <c r="D449" s="69" t="s">
        <v>79</v>
      </c>
      <c r="E449" s="68" t="s">
        <v>80</v>
      </c>
      <c r="F449" s="69" t="s">
        <v>962</v>
      </c>
      <c r="G449" s="9" t="str">
        <f>IF(ISNA(VLOOKUP(LEFT(A449,3),'6. EMS-Omnia mapping'!$A$5:$G$142,7,FALSE)),"TBD",VLOOKUP(LEFT(A449,3),'6. EMS-Omnia mapping'!$A$5:$G$142,7,FALSE))</f>
        <v>GRA - No; D&amp;I - No; Leadsheet - No; OE - Yes; Subst - Yes</v>
      </c>
      <c r="H449" s="35" t="s">
        <v>86</v>
      </c>
      <c r="I449" s="35" t="str">
        <f>IF(ISNA(VLOOKUP(LEFT($A449,3),'6. EMS-Omnia mapping'!$A$5:$A$142,3,FALSE)),"TBD",VLOOKUP(LEFT($A449,3),'6. EMS-Omnia mapping'!$A$5:$E$142,3,FALSE))</f>
        <v>Live Index</v>
      </c>
      <c r="J449" s="35" t="str">
        <f>IF(ISNA(VLOOKUP(LEFT($A449,3),'6. EMS-Omnia mapping'!$A$5:$A$142,5,FALSE)),"TBD",VLOOKUP(LEFT($A449,3),'6. EMS-Omnia mapping'!$A$5:$E$142,5,FALSE))</f>
        <v>Account-specific [Section to create]</v>
      </c>
      <c r="K449" s="108" t="s">
        <v>938</v>
      </c>
      <c r="L449" s="7" t="s">
        <v>82</v>
      </c>
    </row>
    <row r="450" spans="1:12" ht="40.799999999999997">
      <c r="A450" s="68" t="s">
        <v>963</v>
      </c>
      <c r="B450" s="69" t="s">
        <v>961</v>
      </c>
      <c r="C450" s="69" t="s">
        <v>92</v>
      </c>
      <c r="D450" s="69" t="s">
        <v>79</v>
      </c>
      <c r="E450" s="68" t="s">
        <v>80</v>
      </c>
      <c r="F450" s="69" t="s">
        <v>964</v>
      </c>
      <c r="G450" s="9" t="str">
        <f>IF(ISNA(VLOOKUP(LEFT(A450,3),'6. EMS-Omnia mapping'!$A$5:$G$142,7,FALSE)),"TBD",VLOOKUP(LEFT(A450,3),'6. EMS-Omnia mapping'!$A$5:$G$142,7,FALSE))</f>
        <v>GRA - No; D&amp;I - No; Leadsheet - No; OE - Yes; Subst - Yes</v>
      </c>
      <c r="H450" s="35" t="s">
        <v>86</v>
      </c>
      <c r="I450" s="35" t="str">
        <f>IF(ISNA(VLOOKUP(LEFT($A450,3),'6. EMS-Omnia mapping'!$A$5:$A$142,3,FALSE)),"TBD",VLOOKUP(LEFT($A450,3),'6. EMS-Omnia mapping'!$A$5:$E$142,3,FALSE))</f>
        <v>Live Index</v>
      </c>
      <c r="J450" s="35" t="str">
        <f>IF(ISNA(VLOOKUP(LEFT($A450,3),'6. EMS-Omnia mapping'!$A$5:$A$142,5,FALSE)),"TBD",VLOOKUP(LEFT($A450,3),'6. EMS-Omnia mapping'!$A$5:$E$142,5,FALSE))</f>
        <v>Account-specific [Section to create]</v>
      </c>
      <c r="K450" s="108" t="s">
        <v>938</v>
      </c>
      <c r="L450" s="7" t="s">
        <v>82</v>
      </c>
    </row>
    <row r="451" spans="1:12" ht="40.799999999999997">
      <c r="A451" s="68" t="s">
        <v>965</v>
      </c>
      <c r="B451" s="69" t="s">
        <v>961</v>
      </c>
      <c r="C451" s="69" t="s">
        <v>78</v>
      </c>
      <c r="D451" s="69" t="s">
        <v>79</v>
      </c>
      <c r="E451" s="68" t="s">
        <v>80</v>
      </c>
      <c r="F451" s="69" t="s">
        <v>966</v>
      </c>
      <c r="G451" s="9" t="str">
        <f>IF(ISNA(VLOOKUP(LEFT(A451,3),'6. EMS-Omnia mapping'!$A$5:$G$142,7,FALSE)),"TBD",VLOOKUP(LEFT(A451,3),'6. EMS-Omnia mapping'!$A$5:$G$142,7,FALSE))</f>
        <v>GRA - No; D&amp;I - No; Leadsheet - No; OE - Yes; Subst - Yes</v>
      </c>
      <c r="H451" s="35" t="s">
        <v>86</v>
      </c>
      <c r="I451" s="35" t="str">
        <f>IF(ISNA(VLOOKUP(LEFT($A451,3),'6. EMS-Omnia mapping'!$A$5:$A$142,3,FALSE)),"TBD",VLOOKUP(LEFT($A451,3),'6. EMS-Omnia mapping'!$A$5:$E$142,3,FALSE))</f>
        <v>Live Index</v>
      </c>
      <c r="J451" s="35" t="str">
        <f>IF(ISNA(VLOOKUP(LEFT($A451,3),'6. EMS-Omnia mapping'!$A$5:$A$142,5,FALSE)),"TBD",VLOOKUP(LEFT($A451,3),'6. EMS-Omnia mapping'!$A$5:$E$142,5,FALSE))</f>
        <v>Account-specific [Section to create]</v>
      </c>
      <c r="K451" s="108" t="s">
        <v>938</v>
      </c>
      <c r="L451" s="7" t="s">
        <v>82</v>
      </c>
    </row>
    <row r="452" spans="1:12" ht="40.799999999999997">
      <c r="A452" s="68" t="s">
        <v>967</v>
      </c>
      <c r="B452" s="69" t="s">
        <v>968</v>
      </c>
      <c r="C452" s="69" t="s">
        <v>92</v>
      </c>
      <c r="D452" s="69" t="s">
        <v>79</v>
      </c>
      <c r="E452" s="68" t="s">
        <v>80</v>
      </c>
      <c r="F452" s="69" t="s">
        <v>81</v>
      </c>
      <c r="G452" s="9" t="str">
        <f>IF(ISNA(VLOOKUP(LEFT(A452,3),'6. EMS-Omnia mapping'!$A$5:$G$142,7,FALSE)),"TBD",VLOOKUP(LEFT(A452,3),'6. EMS-Omnia mapping'!$A$5:$G$142,7,FALSE))</f>
        <v>GRA - No; D&amp;I - No; Leadsheet - No; OE - Yes; Subst - Yes</v>
      </c>
      <c r="H452" s="35" t="s">
        <v>82</v>
      </c>
      <c r="I452" s="35" t="str">
        <f>IF(ISNA(VLOOKUP(LEFT($A452,3),'6. EMS-Omnia mapping'!$A$5:$A$142,3,FALSE)),"TBD",VLOOKUP(LEFT($A452,3),'6. EMS-Omnia mapping'!$A$5:$E$142,3,FALSE))</f>
        <v>Live Index</v>
      </c>
      <c r="J452" s="35" t="str">
        <f>IF(ISNA(VLOOKUP(LEFT($A452,3),'6. EMS-Omnia mapping'!$A$5:$A$142,5,FALSE)),"TBD",VLOOKUP(LEFT($A452,3),'6. EMS-Omnia mapping'!$A$5:$E$142,5,FALSE))</f>
        <v>Account-specific [Section to create]</v>
      </c>
      <c r="K452" s="108" t="s">
        <v>83</v>
      </c>
      <c r="L452" s="7" t="s">
        <v>82</v>
      </c>
    </row>
    <row r="453" spans="1:12" ht="40.799999999999997">
      <c r="A453" s="68" t="s">
        <v>969</v>
      </c>
      <c r="B453" s="69" t="s">
        <v>970</v>
      </c>
      <c r="C453" s="69" t="s">
        <v>92</v>
      </c>
      <c r="D453" s="69" t="s">
        <v>79</v>
      </c>
      <c r="E453" s="68" t="s">
        <v>80</v>
      </c>
      <c r="F453" s="69" t="s">
        <v>971</v>
      </c>
      <c r="G453" s="9" t="str">
        <f>IF(ISNA(VLOOKUP(LEFT(A453,3),'6. EMS-Omnia mapping'!$A$5:$G$142,7,FALSE)),"TBD",VLOOKUP(LEFT(A453,3),'6. EMS-Omnia mapping'!$A$5:$G$142,7,FALSE))</f>
        <v>GRA - No; D&amp;I - No; Leadsheet - No; OE - Yes; Subst - Yes</v>
      </c>
      <c r="H453" s="35" t="s">
        <v>86</v>
      </c>
      <c r="I453" s="35" t="str">
        <f>IF(ISNA(VLOOKUP(LEFT($A453,3),'6. EMS-Omnia mapping'!$A$5:$A$142,3,FALSE)),"TBD",VLOOKUP(LEFT($A453,3),'6. EMS-Omnia mapping'!$A$5:$E$142,3,FALSE))</f>
        <v>Live Index</v>
      </c>
      <c r="J453" s="35" t="str">
        <f>IF(ISNA(VLOOKUP(LEFT($A453,3),'6. EMS-Omnia mapping'!$A$5:$A$142,5,FALSE)),"TBD",VLOOKUP(LEFT($A453,3),'6. EMS-Omnia mapping'!$A$5:$E$142,5,FALSE))</f>
        <v>Account-specific [Section to create]</v>
      </c>
      <c r="K453" s="108" t="s">
        <v>938</v>
      </c>
      <c r="L453" s="7" t="s">
        <v>82</v>
      </c>
    </row>
    <row r="454" spans="1:12" ht="40.799999999999997">
      <c r="A454" s="68" t="s">
        <v>972</v>
      </c>
      <c r="B454" s="69" t="s">
        <v>968</v>
      </c>
      <c r="C454" s="69" t="s">
        <v>92</v>
      </c>
      <c r="D454" s="69" t="s">
        <v>79</v>
      </c>
      <c r="E454" s="68" t="s">
        <v>80</v>
      </c>
      <c r="F454" s="69" t="s">
        <v>81</v>
      </c>
      <c r="G454" s="9" t="str">
        <f>IF(ISNA(VLOOKUP(LEFT(A454,3),'6. EMS-Omnia mapping'!$A$5:$G$142,7,FALSE)),"TBD",VLOOKUP(LEFT(A454,3),'6. EMS-Omnia mapping'!$A$5:$G$142,7,FALSE))</f>
        <v>GRA - No; D&amp;I - No; Leadsheet - No; OE - Yes; Subst - Yes</v>
      </c>
      <c r="H454" s="35" t="s">
        <v>82</v>
      </c>
      <c r="I454" s="35" t="str">
        <f>IF(ISNA(VLOOKUP(LEFT($A454,3),'6. EMS-Omnia mapping'!$A$5:$A$142,3,FALSE)),"TBD",VLOOKUP(LEFT($A454,3),'6. EMS-Omnia mapping'!$A$5:$E$142,3,FALSE))</f>
        <v>Live Index</v>
      </c>
      <c r="J454" s="35" t="str">
        <f>IF(ISNA(VLOOKUP(LEFT($A454,3),'6. EMS-Omnia mapping'!$A$5:$A$142,5,FALSE)),"TBD",VLOOKUP(LEFT($A454,3),'6. EMS-Omnia mapping'!$A$5:$E$142,5,FALSE))</f>
        <v>Account-specific [Section to create]</v>
      </c>
      <c r="K454" s="108" t="s">
        <v>83</v>
      </c>
      <c r="L454" s="7" t="s">
        <v>82</v>
      </c>
    </row>
    <row r="455" spans="1:12" ht="40.799999999999997">
      <c r="A455" s="68" t="s">
        <v>973</v>
      </c>
      <c r="B455" s="69" t="s">
        <v>968</v>
      </c>
      <c r="C455" s="69" t="s">
        <v>92</v>
      </c>
      <c r="D455" s="69" t="s">
        <v>79</v>
      </c>
      <c r="E455" s="68" t="s">
        <v>80</v>
      </c>
      <c r="F455" s="69" t="s">
        <v>81</v>
      </c>
      <c r="G455" s="9" t="str">
        <f>IF(ISNA(VLOOKUP(LEFT(A455,3),'6. EMS-Omnia mapping'!$A$5:$G$142,7,FALSE)),"TBD",VLOOKUP(LEFT(A455,3),'6. EMS-Omnia mapping'!$A$5:$G$142,7,FALSE))</f>
        <v>GRA - No; D&amp;I - No; Leadsheet - No; OE - Yes; Subst - Yes</v>
      </c>
      <c r="H455" s="35" t="s">
        <v>82</v>
      </c>
      <c r="I455" s="35" t="str">
        <f>IF(ISNA(VLOOKUP(LEFT($A455,3),'6. EMS-Omnia mapping'!$A$5:$A$142,3,FALSE)),"TBD",VLOOKUP(LEFT($A455,3),'6. EMS-Omnia mapping'!$A$5:$E$142,3,FALSE))</f>
        <v>Live Index</v>
      </c>
      <c r="J455" s="35" t="str">
        <f>IF(ISNA(VLOOKUP(LEFT($A455,3),'6. EMS-Omnia mapping'!$A$5:$A$142,5,FALSE)),"TBD",VLOOKUP(LEFT($A455,3),'6. EMS-Omnia mapping'!$A$5:$E$142,5,FALSE))</f>
        <v>Account-specific [Section to create]</v>
      </c>
      <c r="K455" s="108" t="s">
        <v>83</v>
      </c>
      <c r="L455" s="7" t="s">
        <v>82</v>
      </c>
    </row>
    <row r="456" spans="1:12" ht="30.6">
      <c r="A456" s="68" t="s">
        <v>974</v>
      </c>
      <c r="B456" s="69" t="s">
        <v>970</v>
      </c>
      <c r="C456" s="69" t="s">
        <v>92</v>
      </c>
      <c r="D456" s="69" t="s">
        <v>79</v>
      </c>
      <c r="E456" s="68" t="s">
        <v>80</v>
      </c>
      <c r="F456" s="69" t="s">
        <v>975</v>
      </c>
      <c r="G456" s="9" t="str">
        <f>IF(ISNA(VLOOKUP(LEFT(A456,3),'6. EMS-Omnia mapping'!$A$5:$G$142,7,FALSE)),"TBD",VLOOKUP(LEFT(A456,3),'6. EMS-Omnia mapping'!$A$5:$G$142,7,FALSE))</f>
        <v>GRA - No; D&amp;I - No; Leadsheet - No; OE - Yes; Subst - Yes</v>
      </c>
      <c r="H456" s="35" t="s">
        <v>82</v>
      </c>
      <c r="I456" s="35" t="str">
        <f>IF(ISNA(VLOOKUP(LEFT($A456,3),'6. EMS-Omnia mapping'!$A$5:$A$142,3,FALSE)),"TBD",VLOOKUP(LEFT($A456,3),'6. EMS-Omnia mapping'!$A$5:$E$142,3,FALSE))</f>
        <v>Live Index</v>
      </c>
      <c r="J456" s="35" t="str">
        <f>IF(ISNA(VLOOKUP(LEFT($A456,3),'6. EMS-Omnia mapping'!$A$5:$A$142,5,FALSE)),"TBD",VLOOKUP(LEFT($A456,3),'6. EMS-Omnia mapping'!$A$5:$E$142,5,FALSE))</f>
        <v>Account-specific [Section to create]</v>
      </c>
      <c r="K456" s="108" t="s">
        <v>83</v>
      </c>
      <c r="L456" s="7" t="s">
        <v>82</v>
      </c>
    </row>
    <row r="457" spans="1:12" ht="40.799999999999997">
      <c r="A457" s="68" t="s">
        <v>976</v>
      </c>
      <c r="B457" s="69" t="s">
        <v>968</v>
      </c>
      <c r="C457" s="69" t="s">
        <v>92</v>
      </c>
      <c r="D457" s="69" t="s">
        <v>79</v>
      </c>
      <c r="E457" s="68" t="s">
        <v>80</v>
      </c>
      <c r="F457" s="69" t="s">
        <v>977</v>
      </c>
      <c r="G457" s="9" t="str">
        <f>IF(ISNA(VLOOKUP(LEFT(A457,3),'6. EMS-Omnia mapping'!$A$5:$G$142,7,FALSE)),"TBD",VLOOKUP(LEFT(A457,3),'6. EMS-Omnia mapping'!$A$5:$G$142,7,FALSE))</f>
        <v>GRA - No; D&amp;I - No; Leadsheet - No; OE - Yes; Subst - Yes</v>
      </c>
      <c r="H457" s="35" t="s">
        <v>86</v>
      </c>
      <c r="I457" s="35" t="str">
        <f>IF(ISNA(VLOOKUP(LEFT($A457,3),'6. EMS-Omnia mapping'!$A$5:$A$142,3,FALSE)),"TBD",VLOOKUP(LEFT($A457,3),'6. EMS-Omnia mapping'!$A$5:$E$142,3,FALSE))</f>
        <v>Live Index</v>
      </c>
      <c r="J457" s="35" t="str">
        <f>IF(ISNA(VLOOKUP(LEFT($A457,3),'6. EMS-Omnia mapping'!$A$5:$A$142,5,FALSE)),"TBD",VLOOKUP(LEFT($A457,3),'6. EMS-Omnia mapping'!$A$5:$E$142,5,FALSE))</f>
        <v>Account-specific [Section to create]</v>
      </c>
      <c r="K457" s="108" t="s">
        <v>978</v>
      </c>
      <c r="L457" s="7" t="s">
        <v>82</v>
      </c>
    </row>
    <row r="458" spans="1:12" ht="30.6">
      <c r="A458" s="68" t="s">
        <v>979</v>
      </c>
      <c r="B458" s="69" t="s">
        <v>980</v>
      </c>
      <c r="C458" s="69" t="s">
        <v>92</v>
      </c>
      <c r="D458" s="69" t="s">
        <v>79</v>
      </c>
      <c r="E458" s="68" t="s">
        <v>80</v>
      </c>
      <c r="F458" s="69" t="s">
        <v>81</v>
      </c>
      <c r="G458" s="9" t="str">
        <f>IF(ISNA(VLOOKUP(LEFT(A458,3),'6. EMS-Omnia mapping'!$A$5:$G$142,7,FALSE)),"TBD",VLOOKUP(LEFT(A458,3),'6. EMS-Omnia mapping'!$A$5:$G$142,7,FALSE))</f>
        <v>GRA - No; D&amp;I - No; Leadsheet - No; OE - Yes; Subst - Yes</v>
      </c>
      <c r="H458" s="35" t="s">
        <v>82</v>
      </c>
      <c r="I458" s="35" t="str">
        <f>IF(ISNA(VLOOKUP(LEFT($A458,3),'6. EMS-Omnia mapping'!$A$5:$A$142,3,FALSE)),"TBD",VLOOKUP(LEFT($A458,3),'6. EMS-Omnia mapping'!$A$5:$E$142,3,FALSE))</f>
        <v>Live Index</v>
      </c>
      <c r="J458" s="35" t="str">
        <f>IF(ISNA(VLOOKUP(LEFT($A458,3),'6. EMS-Omnia mapping'!$A$5:$A$142,5,FALSE)),"TBD",VLOOKUP(LEFT($A458,3),'6. EMS-Omnia mapping'!$A$5:$E$142,5,FALSE))</f>
        <v>Account-specific [Section to create]</v>
      </c>
      <c r="K458" s="108" t="s">
        <v>83</v>
      </c>
      <c r="L458" s="7" t="s">
        <v>82</v>
      </c>
    </row>
    <row r="459" spans="1:12" ht="30.6">
      <c r="A459" s="68" t="s">
        <v>981</v>
      </c>
      <c r="B459" s="69" t="s">
        <v>980</v>
      </c>
      <c r="C459" s="69" t="s">
        <v>92</v>
      </c>
      <c r="D459" s="69" t="s">
        <v>79</v>
      </c>
      <c r="E459" s="68" t="s">
        <v>80</v>
      </c>
      <c r="F459" s="69" t="s">
        <v>81</v>
      </c>
      <c r="G459" s="9" t="str">
        <f>IF(ISNA(VLOOKUP(LEFT(A459,3),'6. EMS-Omnia mapping'!$A$5:$G$142,7,FALSE)),"TBD",VLOOKUP(LEFT(A459,3),'6. EMS-Omnia mapping'!$A$5:$G$142,7,FALSE))</f>
        <v>GRA - No; D&amp;I - No; Leadsheet - No; OE - Yes; Subst - Yes</v>
      </c>
      <c r="H459" s="35" t="s">
        <v>82</v>
      </c>
      <c r="I459" s="35" t="str">
        <f>IF(ISNA(VLOOKUP(LEFT($A459,3),'6. EMS-Omnia mapping'!$A$5:$A$142,3,FALSE)),"TBD",VLOOKUP(LEFT($A459,3),'6. EMS-Omnia mapping'!$A$5:$E$142,3,FALSE))</f>
        <v>Live Index</v>
      </c>
      <c r="J459" s="35" t="str">
        <f>IF(ISNA(VLOOKUP(LEFT($A459,3),'6. EMS-Omnia mapping'!$A$5:$A$142,5,FALSE)),"TBD",VLOOKUP(LEFT($A459,3),'6. EMS-Omnia mapping'!$A$5:$E$142,5,FALSE))</f>
        <v>Account-specific [Section to create]</v>
      </c>
      <c r="K459" s="108" t="s">
        <v>83</v>
      </c>
      <c r="L459" s="7" t="s">
        <v>82</v>
      </c>
    </row>
    <row r="460" spans="1:12" ht="30.6">
      <c r="A460" s="68" t="s">
        <v>982</v>
      </c>
      <c r="B460" s="69" t="s">
        <v>980</v>
      </c>
      <c r="C460" s="69" t="s">
        <v>92</v>
      </c>
      <c r="D460" s="69" t="s">
        <v>79</v>
      </c>
      <c r="E460" s="68" t="s">
        <v>80</v>
      </c>
      <c r="F460" s="69" t="s">
        <v>983</v>
      </c>
      <c r="G460" s="9" t="str">
        <f>IF(ISNA(VLOOKUP(LEFT(A460,3),'6. EMS-Omnia mapping'!$A$5:$G$142,7,FALSE)),"TBD",VLOOKUP(LEFT(A460,3),'6. EMS-Omnia mapping'!$A$5:$G$142,7,FALSE))</f>
        <v>GRA - No; D&amp;I - No; Leadsheet - No; OE - Yes; Subst - Yes</v>
      </c>
      <c r="H460" s="35" t="s">
        <v>82</v>
      </c>
      <c r="I460" s="35" t="str">
        <f>IF(ISNA(VLOOKUP(LEFT($A460,3),'6. EMS-Omnia mapping'!$A$5:$A$142,3,FALSE)),"TBD",VLOOKUP(LEFT($A460,3),'6. EMS-Omnia mapping'!$A$5:$E$142,3,FALSE))</f>
        <v>Live Index</v>
      </c>
      <c r="J460" s="35" t="str">
        <f>IF(ISNA(VLOOKUP(LEFT($A460,3),'6. EMS-Omnia mapping'!$A$5:$A$142,5,FALSE)),"TBD",VLOOKUP(LEFT($A460,3),'6. EMS-Omnia mapping'!$A$5:$E$142,5,FALSE))</f>
        <v>Account-specific [Section to create]</v>
      </c>
      <c r="K460" s="108" t="s">
        <v>83</v>
      </c>
      <c r="L460" s="7" t="s">
        <v>82</v>
      </c>
    </row>
    <row r="461" spans="1:12" ht="30.6">
      <c r="A461" s="68" t="s">
        <v>984</v>
      </c>
      <c r="B461" s="69" t="s">
        <v>980</v>
      </c>
      <c r="C461" s="69" t="s">
        <v>92</v>
      </c>
      <c r="D461" s="69" t="s">
        <v>79</v>
      </c>
      <c r="E461" s="68" t="s">
        <v>80</v>
      </c>
      <c r="F461" s="69" t="s">
        <v>985</v>
      </c>
      <c r="G461" s="9" t="str">
        <f>IF(ISNA(VLOOKUP(LEFT(A461,3),'6. EMS-Omnia mapping'!$A$5:$G$142,7,FALSE)),"TBD",VLOOKUP(LEFT(A461,3),'6. EMS-Omnia mapping'!$A$5:$G$142,7,FALSE))</f>
        <v>GRA - No; D&amp;I - No; Leadsheet - No; OE - Yes; Subst - Yes</v>
      </c>
      <c r="H461" s="35" t="s">
        <v>82</v>
      </c>
      <c r="I461" s="35" t="str">
        <f>IF(ISNA(VLOOKUP(LEFT($A461,3),'6. EMS-Omnia mapping'!$A$5:$A$142,3,FALSE)),"TBD",VLOOKUP(LEFT($A461,3),'6. EMS-Omnia mapping'!$A$5:$E$142,3,FALSE))</f>
        <v>Live Index</v>
      </c>
      <c r="J461" s="35" t="str">
        <f>IF(ISNA(VLOOKUP(LEFT($A461,3),'6. EMS-Omnia mapping'!$A$5:$A$142,5,FALSE)),"TBD",VLOOKUP(LEFT($A461,3),'6. EMS-Omnia mapping'!$A$5:$E$142,5,FALSE))</f>
        <v>Account-specific [Section to create]</v>
      </c>
      <c r="K461" s="108" t="s">
        <v>83</v>
      </c>
      <c r="L461" s="7" t="s">
        <v>82</v>
      </c>
    </row>
    <row r="462" spans="1:12" ht="30.6">
      <c r="A462" s="68" t="s">
        <v>986</v>
      </c>
      <c r="B462" s="69" t="s">
        <v>980</v>
      </c>
      <c r="C462" s="69" t="s">
        <v>92</v>
      </c>
      <c r="D462" s="69" t="s">
        <v>79</v>
      </c>
      <c r="E462" s="68" t="s">
        <v>80</v>
      </c>
      <c r="F462" s="69" t="s">
        <v>689</v>
      </c>
      <c r="G462" s="9" t="str">
        <f>IF(ISNA(VLOOKUP(LEFT(A462,3),'6. EMS-Omnia mapping'!$A$5:$G$142,7,FALSE)),"TBD",VLOOKUP(LEFT(A462,3),'6. EMS-Omnia mapping'!$A$5:$G$142,7,FALSE))</f>
        <v>GRA - No; D&amp;I - No; Leadsheet - No; OE - Yes; Subst - Yes</v>
      </c>
      <c r="H462" s="35" t="s">
        <v>86</v>
      </c>
      <c r="I462" s="35" t="str">
        <f>IF(ISNA(VLOOKUP(LEFT($A462,3),'6. EMS-Omnia mapping'!$A$5:$A$142,3,FALSE)),"TBD",VLOOKUP(LEFT($A462,3),'6. EMS-Omnia mapping'!$A$5:$E$142,3,FALSE))</f>
        <v>Live Index</v>
      </c>
      <c r="J462" s="35" t="str">
        <f>IF(ISNA(VLOOKUP(LEFT($A462,3),'6. EMS-Omnia mapping'!$A$5:$A$142,5,FALSE)),"TBD",VLOOKUP(LEFT($A462,3),'6. EMS-Omnia mapping'!$A$5:$E$142,5,FALSE))</f>
        <v>Account-specific [Section to create]</v>
      </c>
      <c r="K462" s="108" t="s">
        <v>987</v>
      </c>
      <c r="L462" s="7" t="s">
        <v>82</v>
      </c>
    </row>
    <row r="463" spans="1:12" ht="30.6">
      <c r="A463" s="68" t="s">
        <v>988</v>
      </c>
      <c r="B463" s="69" t="s">
        <v>980</v>
      </c>
      <c r="C463" s="69" t="s">
        <v>92</v>
      </c>
      <c r="D463" s="69" t="s">
        <v>79</v>
      </c>
      <c r="E463" s="68" t="s">
        <v>80</v>
      </c>
      <c r="F463" s="69" t="s">
        <v>689</v>
      </c>
      <c r="G463" s="9" t="str">
        <f>IF(ISNA(VLOOKUP(LEFT(A463,3),'6. EMS-Omnia mapping'!$A$5:$G$142,7,FALSE)),"TBD",VLOOKUP(LEFT(A463,3),'6. EMS-Omnia mapping'!$A$5:$G$142,7,FALSE))</f>
        <v>GRA - No; D&amp;I - No; Leadsheet - No; OE - Yes; Subst - Yes</v>
      </c>
      <c r="H463" s="35" t="s">
        <v>86</v>
      </c>
      <c r="I463" s="35" t="str">
        <f>IF(ISNA(VLOOKUP(LEFT($A463,3),'6. EMS-Omnia mapping'!$A$5:$A$142,3,FALSE)),"TBD",VLOOKUP(LEFT($A463,3),'6. EMS-Omnia mapping'!$A$5:$E$142,3,FALSE))</f>
        <v>Live Index</v>
      </c>
      <c r="J463" s="35" t="str">
        <f>IF(ISNA(VLOOKUP(LEFT($A463,3),'6. EMS-Omnia mapping'!$A$5:$A$142,5,FALSE)),"TBD",VLOOKUP(LEFT($A463,3),'6. EMS-Omnia mapping'!$A$5:$E$142,5,FALSE))</f>
        <v>Account-specific [Section to create]</v>
      </c>
      <c r="K463" s="108" t="s">
        <v>987</v>
      </c>
      <c r="L463" s="7" t="s">
        <v>82</v>
      </c>
    </row>
    <row r="464" spans="1:12" ht="30.6">
      <c r="A464" s="68" t="s">
        <v>989</v>
      </c>
      <c r="B464" s="69" t="s">
        <v>990</v>
      </c>
      <c r="C464" s="69" t="s">
        <v>92</v>
      </c>
      <c r="D464" s="69" t="s">
        <v>79</v>
      </c>
      <c r="E464" s="68" t="s">
        <v>80</v>
      </c>
      <c r="F464" s="69" t="s">
        <v>991</v>
      </c>
      <c r="G464" s="9" t="str">
        <f>IF(ISNA(VLOOKUP(LEFT(A464,3),'6. EMS-Omnia mapping'!$A$5:$G$142,7,FALSE)),"TBD",VLOOKUP(LEFT(A464,3),'6. EMS-Omnia mapping'!$A$5:$G$142,7,FALSE))</f>
        <v>GRA - No; D&amp;I - No; Leadsheet - No; OE - Yes; Subst - Yes</v>
      </c>
      <c r="H464" s="35" t="s">
        <v>86</v>
      </c>
      <c r="I464" s="35" t="str">
        <f>IF(ISNA(VLOOKUP(LEFT($A464,3),'6. EMS-Omnia mapping'!$A$5:$A$142,3,FALSE)),"TBD",VLOOKUP(LEFT($A464,3),'6. EMS-Omnia mapping'!$A$5:$E$142,3,FALSE))</f>
        <v>Live Index</v>
      </c>
      <c r="J464" s="35" t="str">
        <f>IF(ISNA(VLOOKUP(LEFT($A464,3),'6. EMS-Omnia mapping'!$A$5:$A$142,5,FALSE)),"TBD",VLOOKUP(LEFT($A464,3),'6. EMS-Omnia mapping'!$A$5:$E$142,5,FALSE))</f>
        <v>Account-specific [Section to create]</v>
      </c>
      <c r="K464" s="108" t="s">
        <v>992</v>
      </c>
      <c r="L464" s="7" t="s">
        <v>82</v>
      </c>
    </row>
    <row r="465" spans="1:12" ht="30.6">
      <c r="A465" s="68" t="s">
        <v>993</v>
      </c>
      <c r="B465" s="69" t="s">
        <v>990</v>
      </c>
      <c r="C465" s="69" t="s">
        <v>92</v>
      </c>
      <c r="D465" s="69" t="s">
        <v>79</v>
      </c>
      <c r="E465" s="68" t="s">
        <v>80</v>
      </c>
      <c r="F465" s="69" t="s">
        <v>994</v>
      </c>
      <c r="G465" s="9" t="str">
        <f>IF(ISNA(VLOOKUP(LEFT(A465,3),'6. EMS-Omnia mapping'!$A$5:$G$142,7,FALSE)),"TBD",VLOOKUP(LEFT(A465,3),'6. EMS-Omnia mapping'!$A$5:$G$142,7,FALSE))</f>
        <v>GRA - No; D&amp;I - No; Leadsheet - No; OE - Yes; Subst - Yes</v>
      </c>
      <c r="H465" s="35" t="s">
        <v>86</v>
      </c>
      <c r="I465" s="35" t="str">
        <f>IF(ISNA(VLOOKUP(LEFT($A465,3),'6. EMS-Omnia mapping'!$A$5:$A$142,3,FALSE)),"TBD",VLOOKUP(LEFT($A465,3),'6. EMS-Omnia mapping'!$A$5:$E$142,3,FALSE))</f>
        <v>Live Index</v>
      </c>
      <c r="J465" s="35" t="str">
        <f>IF(ISNA(VLOOKUP(LEFT($A465,3),'6. EMS-Omnia mapping'!$A$5:$A$142,5,FALSE)),"TBD",VLOOKUP(LEFT($A465,3),'6. EMS-Omnia mapping'!$A$5:$E$142,5,FALSE))</f>
        <v>Account-specific [Section to create]</v>
      </c>
      <c r="K465" s="108" t="s">
        <v>992</v>
      </c>
      <c r="L465" s="7" t="s">
        <v>82</v>
      </c>
    </row>
    <row r="466" spans="1:12" ht="30.6">
      <c r="A466" s="68" t="s">
        <v>995</v>
      </c>
      <c r="B466" s="69" t="s">
        <v>990</v>
      </c>
      <c r="C466" s="69" t="s">
        <v>92</v>
      </c>
      <c r="D466" s="69" t="s">
        <v>79</v>
      </c>
      <c r="E466" s="68" t="s">
        <v>80</v>
      </c>
      <c r="F466" s="69" t="s">
        <v>996</v>
      </c>
      <c r="G466" s="9" t="str">
        <f>IF(ISNA(VLOOKUP(LEFT(A466,3),'6. EMS-Omnia mapping'!$A$5:$G$142,7,FALSE)),"TBD",VLOOKUP(LEFT(A466,3),'6. EMS-Omnia mapping'!$A$5:$G$142,7,FALSE))</f>
        <v>GRA - No; D&amp;I - No; Leadsheet - No; OE - Yes; Subst - Yes</v>
      </c>
      <c r="H466" s="35" t="s">
        <v>86</v>
      </c>
      <c r="I466" s="35" t="str">
        <f>IF(ISNA(VLOOKUP(LEFT($A466,3),'6. EMS-Omnia mapping'!$A$5:$A$142,3,FALSE)),"TBD",VLOOKUP(LEFT($A466,3),'6. EMS-Omnia mapping'!$A$5:$E$142,3,FALSE))</f>
        <v>Live Index</v>
      </c>
      <c r="J466" s="35" t="str">
        <f>IF(ISNA(VLOOKUP(LEFT($A466,3),'6. EMS-Omnia mapping'!$A$5:$A$142,5,FALSE)),"TBD",VLOOKUP(LEFT($A466,3),'6. EMS-Omnia mapping'!$A$5:$E$142,5,FALSE))</f>
        <v>Account-specific [Section to create]</v>
      </c>
      <c r="K466" s="108" t="s">
        <v>992</v>
      </c>
      <c r="L466" s="7" t="s">
        <v>82</v>
      </c>
    </row>
    <row r="467" spans="1:12" ht="40.799999999999997">
      <c r="A467" s="68" t="s">
        <v>997</v>
      </c>
      <c r="B467" s="69" t="s">
        <v>990</v>
      </c>
      <c r="C467" s="69" t="s">
        <v>92</v>
      </c>
      <c r="D467" s="69" t="s">
        <v>79</v>
      </c>
      <c r="E467" s="68" t="s">
        <v>80</v>
      </c>
      <c r="F467" s="69" t="s">
        <v>998</v>
      </c>
      <c r="G467" s="9" t="str">
        <f>IF(ISNA(VLOOKUP(LEFT(A467,3),'6. EMS-Omnia mapping'!$A$5:$G$142,7,FALSE)),"TBD",VLOOKUP(LEFT(A467,3),'6. EMS-Omnia mapping'!$A$5:$G$142,7,FALSE))</f>
        <v>GRA - No; D&amp;I - No; Leadsheet - No; OE - Yes; Subst - Yes</v>
      </c>
      <c r="H467" s="35" t="s">
        <v>86</v>
      </c>
      <c r="I467" s="35" t="str">
        <f>IF(ISNA(VLOOKUP(LEFT($A467,3),'6. EMS-Omnia mapping'!$A$5:$A$142,3,FALSE)),"TBD",VLOOKUP(LEFT($A467,3),'6. EMS-Omnia mapping'!$A$5:$E$142,3,FALSE))</f>
        <v>Live Index</v>
      </c>
      <c r="J467" s="35" t="str">
        <f>IF(ISNA(VLOOKUP(LEFT($A467,3),'6. EMS-Omnia mapping'!$A$5:$A$142,5,FALSE)),"TBD",VLOOKUP(LEFT($A467,3),'6. EMS-Omnia mapping'!$A$5:$E$142,5,FALSE))</f>
        <v>Account-specific [Section to create]</v>
      </c>
      <c r="K467" s="108" t="s">
        <v>992</v>
      </c>
      <c r="L467" s="7" t="s">
        <v>82</v>
      </c>
    </row>
    <row r="468" spans="1:12" ht="30.6">
      <c r="A468" s="68" t="s">
        <v>999</v>
      </c>
      <c r="B468" s="69" t="s">
        <v>1000</v>
      </c>
      <c r="C468" s="69" t="s">
        <v>92</v>
      </c>
      <c r="D468" s="69" t="s">
        <v>79</v>
      </c>
      <c r="E468" s="68" t="s">
        <v>80</v>
      </c>
      <c r="F468" s="69" t="s">
        <v>689</v>
      </c>
      <c r="G468" s="9" t="str">
        <f>IF(ISNA(VLOOKUP(LEFT(A468,3),'6. EMS-Omnia mapping'!$A$5:$G$142,7,FALSE)),"TBD",VLOOKUP(LEFT(A468,3),'6. EMS-Omnia mapping'!$A$5:$G$142,7,FALSE))</f>
        <v>GRA - No; D&amp;I - No; Leadsheet - No; OE - Yes; Subst - Yes</v>
      </c>
      <c r="H468" s="35" t="s">
        <v>82</v>
      </c>
      <c r="I468" s="35" t="str">
        <f>IF(ISNA(VLOOKUP(LEFT($A468,3),'6. EMS-Omnia mapping'!$A$5:$A$142,3,FALSE)),"TBD",VLOOKUP(LEFT($A468,3),'6. EMS-Omnia mapping'!$A$5:$E$142,3,FALSE))</f>
        <v>Live Index</v>
      </c>
      <c r="J468" s="35" t="str">
        <f>IF(ISNA(VLOOKUP(LEFT($A468,3),'6. EMS-Omnia mapping'!$A$5:$A$142,5,FALSE)),"TBD",VLOOKUP(LEFT($A468,3),'6. EMS-Omnia mapping'!$A$5:$E$142,5,FALSE))</f>
        <v>Account-specific [Section to create]</v>
      </c>
      <c r="K468" s="108" t="s">
        <v>83</v>
      </c>
      <c r="L468" s="7" t="s">
        <v>82</v>
      </c>
    </row>
    <row r="469" spans="1:12" ht="30.6">
      <c r="A469" s="68" t="s">
        <v>1001</v>
      </c>
      <c r="B469" s="69" t="s">
        <v>1000</v>
      </c>
      <c r="C469" s="69" t="s">
        <v>92</v>
      </c>
      <c r="D469" s="69" t="s">
        <v>79</v>
      </c>
      <c r="E469" s="68" t="s">
        <v>80</v>
      </c>
      <c r="F469" s="69" t="s">
        <v>689</v>
      </c>
      <c r="G469" s="9" t="str">
        <f>IF(ISNA(VLOOKUP(LEFT(A469,3),'6. EMS-Omnia mapping'!$A$5:$G$142,7,FALSE)),"TBD",VLOOKUP(LEFT(A469,3),'6. EMS-Omnia mapping'!$A$5:$G$142,7,FALSE))</f>
        <v>GRA - No; D&amp;I - No; Leadsheet - No; OE - Yes; Subst - Yes</v>
      </c>
      <c r="H469" s="35" t="s">
        <v>82</v>
      </c>
      <c r="I469" s="35" t="str">
        <f>IF(ISNA(VLOOKUP(LEFT($A469,3),'6. EMS-Omnia mapping'!$A$5:$A$142,3,FALSE)),"TBD",VLOOKUP(LEFT($A469,3),'6. EMS-Omnia mapping'!$A$5:$E$142,3,FALSE))</f>
        <v>Live Index</v>
      </c>
      <c r="J469" s="35" t="str">
        <f>IF(ISNA(VLOOKUP(LEFT($A469,3),'6. EMS-Omnia mapping'!$A$5:$A$142,5,FALSE)),"TBD",VLOOKUP(LEFT($A469,3),'6. EMS-Omnia mapping'!$A$5:$E$142,5,FALSE))</f>
        <v>Account-specific [Section to create]</v>
      </c>
      <c r="K469" s="108" t="s">
        <v>83</v>
      </c>
      <c r="L469" s="7" t="s">
        <v>82</v>
      </c>
    </row>
    <row r="470" spans="1:12" ht="30.6">
      <c r="A470" s="68" t="s">
        <v>1002</v>
      </c>
      <c r="B470" s="69" t="s">
        <v>1000</v>
      </c>
      <c r="C470" s="69" t="s">
        <v>92</v>
      </c>
      <c r="D470" s="69" t="s">
        <v>79</v>
      </c>
      <c r="E470" s="68" t="s">
        <v>80</v>
      </c>
      <c r="F470" s="69" t="s">
        <v>1003</v>
      </c>
      <c r="G470" s="9" t="str">
        <f>IF(ISNA(VLOOKUP(LEFT(A470,3),'6. EMS-Omnia mapping'!$A$5:$G$142,7,FALSE)),"TBD",VLOOKUP(LEFT(A470,3),'6. EMS-Omnia mapping'!$A$5:$G$142,7,FALSE))</f>
        <v>GRA - No; D&amp;I - No; Leadsheet - No; OE - Yes; Subst - Yes</v>
      </c>
      <c r="H470" s="35" t="s">
        <v>82</v>
      </c>
      <c r="I470" s="35" t="str">
        <f>IF(ISNA(VLOOKUP(LEFT($A470,3),'6. EMS-Omnia mapping'!$A$5:$A$142,3,FALSE)),"TBD",VLOOKUP(LEFT($A470,3),'6. EMS-Omnia mapping'!$A$5:$E$142,3,FALSE))</f>
        <v>Live Index</v>
      </c>
      <c r="J470" s="35" t="str">
        <f>IF(ISNA(VLOOKUP(LEFT($A470,3),'6. EMS-Omnia mapping'!$A$5:$A$142,5,FALSE)),"TBD",VLOOKUP(LEFT($A470,3),'6. EMS-Omnia mapping'!$A$5:$E$142,5,FALSE))</f>
        <v>Account-specific [Section to create]</v>
      </c>
      <c r="K470" s="108" t="s">
        <v>83</v>
      </c>
      <c r="L470" s="7" t="s">
        <v>82</v>
      </c>
    </row>
    <row r="471" spans="1:12" ht="30.6">
      <c r="A471" s="68" t="s">
        <v>1004</v>
      </c>
      <c r="B471" s="69" t="s">
        <v>1000</v>
      </c>
      <c r="C471" s="69" t="s">
        <v>92</v>
      </c>
      <c r="D471" s="69" t="s">
        <v>79</v>
      </c>
      <c r="E471" s="68" t="s">
        <v>80</v>
      </c>
      <c r="F471" s="69" t="s">
        <v>1005</v>
      </c>
      <c r="G471" s="9" t="str">
        <f>IF(ISNA(VLOOKUP(LEFT(A471,3),'6. EMS-Omnia mapping'!$A$5:$G$142,7,FALSE)),"TBD",VLOOKUP(LEFT(A471,3),'6. EMS-Omnia mapping'!$A$5:$G$142,7,FALSE))</f>
        <v>GRA - No; D&amp;I - No; Leadsheet - No; OE - Yes; Subst - Yes</v>
      </c>
      <c r="H471" s="35" t="s">
        <v>82</v>
      </c>
      <c r="I471" s="35" t="str">
        <f>IF(ISNA(VLOOKUP(LEFT($A471,3),'6. EMS-Omnia mapping'!$A$5:$A$142,3,FALSE)),"TBD",VLOOKUP(LEFT($A471,3),'6. EMS-Omnia mapping'!$A$5:$E$142,3,FALSE))</f>
        <v>Live Index</v>
      </c>
      <c r="J471" s="35" t="str">
        <f>IF(ISNA(VLOOKUP(LEFT($A471,3),'6. EMS-Omnia mapping'!$A$5:$A$142,5,FALSE)),"TBD",VLOOKUP(LEFT($A471,3),'6. EMS-Omnia mapping'!$A$5:$E$142,5,FALSE))</f>
        <v>Account-specific [Section to create]</v>
      </c>
      <c r="K471" s="108" t="s">
        <v>83</v>
      </c>
      <c r="L471" s="7" t="s">
        <v>82</v>
      </c>
    </row>
    <row r="472" spans="1:12" ht="30.6">
      <c r="A472" s="68" t="s">
        <v>1006</v>
      </c>
      <c r="B472" s="69" t="s">
        <v>1000</v>
      </c>
      <c r="C472" s="69" t="s">
        <v>92</v>
      </c>
      <c r="D472" s="69" t="s">
        <v>79</v>
      </c>
      <c r="E472" s="68" t="s">
        <v>80</v>
      </c>
      <c r="F472" s="69" t="s">
        <v>81</v>
      </c>
      <c r="G472" s="9" t="str">
        <f>IF(ISNA(VLOOKUP(LEFT(A472,3),'6. EMS-Omnia mapping'!$A$5:$G$142,7,FALSE)),"TBD",VLOOKUP(LEFT(A472,3),'6. EMS-Omnia mapping'!$A$5:$G$142,7,FALSE))</f>
        <v>GRA - No; D&amp;I - No; Leadsheet - No; OE - Yes; Subst - Yes</v>
      </c>
      <c r="H472" s="35" t="s">
        <v>86</v>
      </c>
      <c r="I472" s="35" t="str">
        <f>IF(ISNA(VLOOKUP(LEFT($A472,3),'6. EMS-Omnia mapping'!$A$5:$A$142,3,FALSE)),"TBD",VLOOKUP(LEFT($A472,3),'6. EMS-Omnia mapping'!$A$5:$E$142,3,FALSE))</f>
        <v>Live Index</v>
      </c>
      <c r="J472" s="35" t="str">
        <f>IF(ISNA(VLOOKUP(LEFT($A472,3),'6. EMS-Omnia mapping'!$A$5:$A$142,5,FALSE)),"TBD",VLOOKUP(LEFT($A472,3),'6. EMS-Omnia mapping'!$A$5:$E$142,5,FALSE))</f>
        <v>Account-specific [Section to create]</v>
      </c>
      <c r="K472" s="108" t="s">
        <v>1007</v>
      </c>
      <c r="L472" s="7" t="s">
        <v>82</v>
      </c>
    </row>
    <row r="473" spans="1:12" ht="30.6">
      <c r="A473" s="68" t="s">
        <v>1008</v>
      </c>
      <c r="B473" s="69" t="s">
        <v>1000</v>
      </c>
      <c r="C473" s="69" t="s">
        <v>98</v>
      </c>
      <c r="D473" s="69" t="s">
        <v>79</v>
      </c>
      <c r="E473" s="68" t="s">
        <v>80</v>
      </c>
      <c r="F473" s="69" t="s">
        <v>81</v>
      </c>
      <c r="G473" s="9" t="str">
        <f>IF(ISNA(VLOOKUP(LEFT(A473,3),'6. EMS-Omnia mapping'!$A$5:$G$142,7,FALSE)),"TBD",VLOOKUP(LEFT(A473,3),'6. EMS-Omnia mapping'!$A$5:$G$142,7,FALSE))</f>
        <v>GRA - No; D&amp;I - No; Leadsheet - No; OE - Yes; Subst - Yes</v>
      </c>
      <c r="H473" s="35" t="s">
        <v>86</v>
      </c>
      <c r="I473" s="35" t="str">
        <f>IF(ISNA(VLOOKUP(LEFT($A473,3),'6. EMS-Omnia mapping'!$A$5:$A$142,3,FALSE)),"TBD",VLOOKUP(LEFT($A473,3),'6. EMS-Omnia mapping'!$A$5:$E$142,3,FALSE))</f>
        <v>Live Index</v>
      </c>
      <c r="J473" s="35" t="str">
        <f>IF(ISNA(VLOOKUP(LEFT($A473,3),'6. EMS-Omnia mapping'!$A$5:$A$142,5,FALSE)),"TBD",VLOOKUP(LEFT($A473,3),'6. EMS-Omnia mapping'!$A$5:$E$142,5,FALSE))</f>
        <v>Account-specific [Section to create]</v>
      </c>
      <c r="K473" s="108" t="s">
        <v>1007</v>
      </c>
      <c r="L473" s="7" t="s">
        <v>82</v>
      </c>
    </row>
    <row r="474" spans="1:12" ht="30.6">
      <c r="A474" s="68" t="s">
        <v>1009</v>
      </c>
      <c r="B474" s="69" t="s">
        <v>1000</v>
      </c>
      <c r="C474" s="69" t="s">
        <v>98</v>
      </c>
      <c r="D474" s="69" t="s">
        <v>79</v>
      </c>
      <c r="E474" s="68" t="s">
        <v>80</v>
      </c>
      <c r="F474" s="69" t="s">
        <v>81</v>
      </c>
      <c r="G474" s="9" t="str">
        <f>IF(ISNA(VLOOKUP(LEFT(A474,3),'6. EMS-Omnia mapping'!$A$5:$G$142,7,FALSE)),"TBD",VLOOKUP(LEFT(A474,3),'6. EMS-Omnia mapping'!$A$5:$G$142,7,FALSE))</f>
        <v>GRA - No; D&amp;I - No; Leadsheet - No; OE - Yes; Subst - Yes</v>
      </c>
      <c r="H474" s="35" t="s">
        <v>86</v>
      </c>
      <c r="I474" s="35" t="str">
        <f>IF(ISNA(VLOOKUP(LEFT($A474,3),'6. EMS-Omnia mapping'!$A$5:$A$142,3,FALSE)),"TBD",VLOOKUP(LEFT($A474,3),'6. EMS-Omnia mapping'!$A$5:$E$142,3,FALSE))</f>
        <v>Live Index</v>
      </c>
      <c r="J474" s="35" t="str">
        <f>IF(ISNA(VLOOKUP(LEFT($A474,3),'6. EMS-Omnia mapping'!$A$5:$A$142,5,FALSE)),"TBD",VLOOKUP(LEFT($A474,3),'6. EMS-Omnia mapping'!$A$5:$E$142,5,FALSE))</f>
        <v>Account-specific [Section to create]</v>
      </c>
      <c r="K474" s="108" t="s">
        <v>1007</v>
      </c>
      <c r="L474" s="7" t="s">
        <v>82</v>
      </c>
    </row>
    <row r="475" spans="1:12" ht="30.6">
      <c r="A475" s="68" t="s">
        <v>1010</v>
      </c>
      <c r="B475" s="69" t="s">
        <v>1000</v>
      </c>
      <c r="C475" s="69" t="s">
        <v>98</v>
      </c>
      <c r="D475" s="69" t="s">
        <v>79</v>
      </c>
      <c r="E475" s="68" t="s">
        <v>80</v>
      </c>
      <c r="F475" s="69" t="s">
        <v>81</v>
      </c>
      <c r="G475" s="9" t="str">
        <f>IF(ISNA(VLOOKUP(LEFT(A475,3),'6. EMS-Omnia mapping'!$A$5:$G$142,7,FALSE)),"TBD",VLOOKUP(LEFT(A475,3),'6. EMS-Omnia mapping'!$A$5:$G$142,7,FALSE))</f>
        <v>GRA - No; D&amp;I - No; Leadsheet - No; OE - Yes; Subst - Yes</v>
      </c>
      <c r="H475" s="35" t="s">
        <v>86</v>
      </c>
      <c r="I475" s="35" t="str">
        <f>IF(ISNA(VLOOKUP(LEFT($A475,3),'6. EMS-Omnia mapping'!$A$5:$A$142,3,FALSE)),"TBD",VLOOKUP(LEFT($A475,3),'6. EMS-Omnia mapping'!$A$5:$E$142,3,FALSE))</f>
        <v>Live Index</v>
      </c>
      <c r="J475" s="35" t="str">
        <f>IF(ISNA(VLOOKUP(LEFT($A475,3),'6. EMS-Omnia mapping'!$A$5:$A$142,5,FALSE)),"TBD",VLOOKUP(LEFT($A475,3),'6. EMS-Omnia mapping'!$A$5:$E$142,5,FALSE))</f>
        <v>Account-specific [Section to create]</v>
      </c>
      <c r="K475" s="108" t="s">
        <v>1007</v>
      </c>
      <c r="L475" s="7" t="s">
        <v>82</v>
      </c>
    </row>
    <row r="476" spans="1:12" ht="30.6">
      <c r="A476" s="68" t="s">
        <v>1011</v>
      </c>
      <c r="B476" s="69" t="s">
        <v>1000</v>
      </c>
      <c r="C476" s="69" t="s">
        <v>98</v>
      </c>
      <c r="D476" s="69" t="s">
        <v>79</v>
      </c>
      <c r="E476" s="68" t="s">
        <v>80</v>
      </c>
      <c r="F476" s="69" t="s">
        <v>81</v>
      </c>
      <c r="G476" s="9" t="str">
        <f>IF(ISNA(VLOOKUP(LEFT(A476,3),'6. EMS-Omnia mapping'!$A$5:$G$142,7,FALSE)),"TBD",VLOOKUP(LEFT(A476,3),'6. EMS-Omnia mapping'!$A$5:$G$142,7,FALSE))</f>
        <v>GRA - No; D&amp;I - No; Leadsheet - No; OE - Yes; Subst - Yes</v>
      </c>
      <c r="H476" s="35" t="s">
        <v>86</v>
      </c>
      <c r="I476" s="35" t="str">
        <f>IF(ISNA(VLOOKUP(LEFT($A476,3),'6. EMS-Omnia mapping'!$A$5:$A$142,3,FALSE)),"TBD",VLOOKUP(LEFT($A476,3),'6. EMS-Omnia mapping'!$A$5:$E$142,3,FALSE))</f>
        <v>Live Index</v>
      </c>
      <c r="J476" s="35" t="str">
        <f>IF(ISNA(VLOOKUP(LEFT($A476,3),'6. EMS-Omnia mapping'!$A$5:$A$142,5,FALSE)),"TBD",VLOOKUP(LEFT($A476,3),'6. EMS-Omnia mapping'!$A$5:$E$142,5,FALSE))</f>
        <v>Account-specific [Section to create]</v>
      </c>
      <c r="K476" s="108" t="s">
        <v>1007</v>
      </c>
      <c r="L476" s="7" t="s">
        <v>82</v>
      </c>
    </row>
    <row r="477" spans="1:12" ht="30.6">
      <c r="A477" s="68" t="s">
        <v>1012</v>
      </c>
      <c r="B477" s="69" t="s">
        <v>1000</v>
      </c>
      <c r="C477" s="69" t="s">
        <v>98</v>
      </c>
      <c r="D477" s="69" t="s">
        <v>79</v>
      </c>
      <c r="E477" s="68" t="s">
        <v>80</v>
      </c>
      <c r="F477" s="69" t="s">
        <v>81</v>
      </c>
      <c r="G477" s="9" t="str">
        <f>IF(ISNA(VLOOKUP(LEFT(A477,3),'6. EMS-Omnia mapping'!$A$5:$G$142,7,FALSE)),"TBD",VLOOKUP(LEFT(A477,3),'6. EMS-Omnia mapping'!$A$5:$G$142,7,FALSE))</f>
        <v>GRA - No; D&amp;I - No; Leadsheet - No; OE - Yes; Subst - Yes</v>
      </c>
      <c r="H477" s="35" t="s">
        <v>86</v>
      </c>
      <c r="I477" s="35" t="str">
        <f>IF(ISNA(VLOOKUP(LEFT($A477,3),'6. EMS-Omnia mapping'!$A$5:$A$142,3,FALSE)),"TBD",VLOOKUP(LEFT($A477,3),'6. EMS-Omnia mapping'!$A$5:$E$142,3,FALSE))</f>
        <v>Live Index</v>
      </c>
      <c r="J477" s="35" t="str">
        <f>IF(ISNA(VLOOKUP(LEFT($A477,3),'6. EMS-Omnia mapping'!$A$5:$A$142,5,FALSE)),"TBD",VLOOKUP(LEFT($A477,3),'6. EMS-Omnia mapping'!$A$5:$E$142,5,FALSE))</f>
        <v>Account-specific [Section to create]</v>
      </c>
      <c r="K477" s="108" t="s">
        <v>1007</v>
      </c>
      <c r="L477" s="7" t="s">
        <v>82</v>
      </c>
    </row>
    <row r="478" spans="1:12" ht="30.6">
      <c r="A478" s="68" t="s">
        <v>1013</v>
      </c>
      <c r="B478" s="69" t="s">
        <v>1000</v>
      </c>
      <c r="C478" s="69" t="s">
        <v>98</v>
      </c>
      <c r="D478" s="69" t="s">
        <v>79</v>
      </c>
      <c r="E478" s="68" t="s">
        <v>80</v>
      </c>
      <c r="F478" s="69" t="s">
        <v>81</v>
      </c>
      <c r="G478" s="9" t="str">
        <f>IF(ISNA(VLOOKUP(LEFT(A478,3),'6. EMS-Omnia mapping'!$A$5:$G$142,7,FALSE)),"TBD",VLOOKUP(LEFT(A478,3),'6. EMS-Omnia mapping'!$A$5:$G$142,7,FALSE))</f>
        <v>GRA - No; D&amp;I - No; Leadsheet - No; OE - Yes; Subst - Yes</v>
      </c>
      <c r="H478" s="35" t="s">
        <v>86</v>
      </c>
      <c r="I478" s="35" t="str">
        <f>IF(ISNA(VLOOKUP(LEFT($A478,3),'6. EMS-Omnia mapping'!$A$5:$A$142,3,FALSE)),"TBD",VLOOKUP(LEFT($A478,3),'6. EMS-Omnia mapping'!$A$5:$E$142,3,FALSE))</f>
        <v>Live Index</v>
      </c>
      <c r="J478" s="35" t="str">
        <f>IF(ISNA(VLOOKUP(LEFT($A478,3),'6. EMS-Omnia mapping'!$A$5:$A$142,5,FALSE)),"TBD",VLOOKUP(LEFT($A478,3),'6. EMS-Omnia mapping'!$A$5:$E$142,5,FALSE))</f>
        <v>Account-specific [Section to create]</v>
      </c>
      <c r="K478" s="108" t="s">
        <v>1007</v>
      </c>
      <c r="L478" s="7" t="s">
        <v>82</v>
      </c>
    </row>
    <row r="479" spans="1:12" ht="30.6">
      <c r="A479" s="68" t="s">
        <v>1014</v>
      </c>
      <c r="B479" s="69" t="s">
        <v>1015</v>
      </c>
      <c r="C479" s="69" t="s">
        <v>92</v>
      </c>
      <c r="D479" s="69" t="s">
        <v>79</v>
      </c>
      <c r="E479" s="68" t="s">
        <v>80</v>
      </c>
      <c r="F479" s="69" t="s">
        <v>689</v>
      </c>
      <c r="G479" s="9" t="str">
        <f>IF(ISNA(VLOOKUP(LEFT(A479,3),'6. EMS-Omnia mapping'!$A$5:$G$142,7,FALSE)),"TBD",VLOOKUP(LEFT(A479,3),'6. EMS-Omnia mapping'!$A$5:$G$142,7,FALSE))</f>
        <v>GRA - No; D&amp;I - No; Leadsheet - No; OE - Yes; Subst - Yes</v>
      </c>
      <c r="H479" s="35" t="s">
        <v>82</v>
      </c>
      <c r="I479" s="35" t="str">
        <f>IF(ISNA(VLOOKUP(LEFT($A479,3),'6. EMS-Omnia mapping'!$A$5:$A$142,3,FALSE)),"TBD",VLOOKUP(LEFT($A479,3),'6. EMS-Omnia mapping'!$A$5:$E$142,3,FALSE))</f>
        <v>Live Index</v>
      </c>
      <c r="J479" s="35" t="str">
        <f>IF(ISNA(VLOOKUP(LEFT($A479,3),'6. EMS-Omnia mapping'!$A$5:$A$142,5,FALSE)),"TBD",VLOOKUP(LEFT($A479,3),'6. EMS-Omnia mapping'!$A$5:$E$142,5,FALSE))</f>
        <v>Account-specific [Section to create]</v>
      </c>
      <c r="K479" s="108" t="s">
        <v>83</v>
      </c>
      <c r="L479" s="7" t="s">
        <v>82</v>
      </c>
    </row>
    <row r="480" spans="1:12" ht="30.6">
      <c r="A480" s="68" t="s">
        <v>1016</v>
      </c>
      <c r="B480" s="69" t="s">
        <v>1015</v>
      </c>
      <c r="C480" s="69" t="s">
        <v>92</v>
      </c>
      <c r="D480" s="69" t="s">
        <v>79</v>
      </c>
      <c r="E480" s="68" t="s">
        <v>80</v>
      </c>
      <c r="F480" s="69" t="s">
        <v>689</v>
      </c>
      <c r="G480" s="9" t="str">
        <f>IF(ISNA(VLOOKUP(LEFT(A480,3),'6. EMS-Omnia mapping'!$A$5:$G$142,7,FALSE)),"TBD",VLOOKUP(LEFT(A480,3),'6. EMS-Omnia mapping'!$A$5:$G$142,7,FALSE))</f>
        <v>GRA - No; D&amp;I - No; Leadsheet - No; OE - Yes; Subst - Yes</v>
      </c>
      <c r="H480" s="35" t="s">
        <v>82</v>
      </c>
      <c r="I480" s="35" t="str">
        <f>IF(ISNA(VLOOKUP(LEFT($A480,3),'6. EMS-Omnia mapping'!$A$5:$A$142,3,FALSE)),"TBD",VLOOKUP(LEFT($A480,3),'6. EMS-Omnia mapping'!$A$5:$E$142,3,FALSE))</f>
        <v>Live Index</v>
      </c>
      <c r="J480" s="35" t="str">
        <f>IF(ISNA(VLOOKUP(LEFT($A480,3),'6. EMS-Omnia mapping'!$A$5:$A$142,5,FALSE)),"TBD",VLOOKUP(LEFT($A480,3),'6. EMS-Omnia mapping'!$A$5:$E$142,5,FALSE))</f>
        <v>Account-specific [Section to create]</v>
      </c>
      <c r="K480" s="108" t="s">
        <v>83</v>
      </c>
      <c r="L480" s="7" t="s">
        <v>82</v>
      </c>
    </row>
    <row r="481" spans="1:12" ht="30.6">
      <c r="A481" s="68" t="s">
        <v>1017</v>
      </c>
      <c r="B481" s="69" t="s">
        <v>1015</v>
      </c>
      <c r="C481" s="69" t="s">
        <v>92</v>
      </c>
      <c r="D481" s="69" t="s">
        <v>79</v>
      </c>
      <c r="E481" s="68" t="s">
        <v>80</v>
      </c>
      <c r="F481" s="69" t="s">
        <v>1018</v>
      </c>
      <c r="G481" s="9" t="str">
        <f>IF(ISNA(VLOOKUP(LEFT(A481,3),'6. EMS-Omnia mapping'!$A$5:$G$142,7,FALSE)),"TBD",VLOOKUP(LEFT(A481,3),'6. EMS-Omnia mapping'!$A$5:$G$142,7,FALSE))</f>
        <v>GRA - No; D&amp;I - No; Leadsheet - No; OE - Yes; Subst - Yes</v>
      </c>
      <c r="H481" s="35" t="s">
        <v>82</v>
      </c>
      <c r="I481" s="35" t="str">
        <f>IF(ISNA(VLOOKUP(LEFT($A481,3),'6. EMS-Omnia mapping'!$A$5:$A$142,3,FALSE)),"TBD",VLOOKUP(LEFT($A481,3),'6. EMS-Omnia mapping'!$A$5:$E$142,3,FALSE))</f>
        <v>Live Index</v>
      </c>
      <c r="J481" s="35" t="str">
        <f>IF(ISNA(VLOOKUP(LEFT($A481,3),'6. EMS-Omnia mapping'!$A$5:$A$142,5,FALSE)),"TBD",VLOOKUP(LEFT($A481,3),'6. EMS-Omnia mapping'!$A$5:$E$142,5,FALSE))</f>
        <v>Account-specific [Section to create]</v>
      </c>
      <c r="K481" s="108" t="s">
        <v>83</v>
      </c>
      <c r="L481" s="7" t="s">
        <v>82</v>
      </c>
    </row>
    <row r="482" spans="1:12" ht="30.6">
      <c r="A482" s="68" t="s">
        <v>1019</v>
      </c>
      <c r="B482" s="69" t="s">
        <v>1015</v>
      </c>
      <c r="C482" s="69" t="s">
        <v>92</v>
      </c>
      <c r="D482" s="69" t="s">
        <v>79</v>
      </c>
      <c r="E482" s="68" t="s">
        <v>80</v>
      </c>
      <c r="F482" s="69" t="s">
        <v>689</v>
      </c>
      <c r="G482" s="9" t="str">
        <f>IF(ISNA(VLOOKUP(LEFT(A482,3),'6. EMS-Omnia mapping'!$A$5:$G$142,7,FALSE)),"TBD",VLOOKUP(LEFT(A482,3),'6. EMS-Omnia mapping'!$A$5:$G$142,7,FALSE))</f>
        <v>GRA - No; D&amp;I - No; Leadsheet - No; OE - Yes; Subst - Yes</v>
      </c>
      <c r="H482" s="35" t="s">
        <v>82</v>
      </c>
      <c r="I482" s="35" t="str">
        <f>IF(ISNA(VLOOKUP(LEFT($A482,3),'6. EMS-Omnia mapping'!$A$5:$A$142,3,FALSE)),"TBD",VLOOKUP(LEFT($A482,3),'6. EMS-Omnia mapping'!$A$5:$E$142,3,FALSE))</f>
        <v>Live Index</v>
      </c>
      <c r="J482" s="35" t="str">
        <f>IF(ISNA(VLOOKUP(LEFT($A482,3),'6. EMS-Omnia mapping'!$A$5:$A$142,5,FALSE)),"TBD",VLOOKUP(LEFT($A482,3),'6. EMS-Omnia mapping'!$A$5:$E$142,5,FALSE))</f>
        <v>Account-specific [Section to create]</v>
      </c>
      <c r="K482" s="108" t="s">
        <v>83</v>
      </c>
      <c r="L482" s="7" t="s">
        <v>82</v>
      </c>
    </row>
    <row r="483" spans="1:12" ht="30.6">
      <c r="A483" s="68" t="s">
        <v>1020</v>
      </c>
      <c r="B483" s="69" t="s">
        <v>1021</v>
      </c>
      <c r="C483" s="69" t="s">
        <v>92</v>
      </c>
      <c r="D483" s="69" t="s">
        <v>79</v>
      </c>
      <c r="E483" s="68" t="s">
        <v>80</v>
      </c>
      <c r="F483" s="69" t="s">
        <v>689</v>
      </c>
      <c r="G483" s="9" t="str">
        <f>IF(ISNA(VLOOKUP(LEFT(A483,3),'6. EMS-Omnia mapping'!$A$5:$G$142,7,FALSE)),"TBD",VLOOKUP(LEFT(A483,3),'6. EMS-Omnia mapping'!$A$5:$G$142,7,FALSE))</f>
        <v>GRA - No; D&amp;I - No; Leadsheet - No; OE - Yes; Subst - Yes</v>
      </c>
      <c r="H483" s="35" t="s">
        <v>82</v>
      </c>
      <c r="I483" s="35" t="str">
        <f>IF(ISNA(VLOOKUP(LEFT($A483,3),'6. EMS-Omnia mapping'!$A$5:$A$142,3,FALSE)),"TBD",VLOOKUP(LEFT($A483,3),'6. EMS-Omnia mapping'!$A$5:$E$142,3,FALSE))</f>
        <v>Live Index</v>
      </c>
      <c r="J483" s="35" t="str">
        <f>IF(ISNA(VLOOKUP(LEFT($A483,3),'6. EMS-Omnia mapping'!$A$5:$A$142,5,FALSE)),"TBD",VLOOKUP(LEFT($A483,3),'6. EMS-Omnia mapping'!$A$5:$E$142,5,FALSE))</f>
        <v>Account-specific [Section to create]</v>
      </c>
      <c r="K483" s="108" t="s">
        <v>83</v>
      </c>
      <c r="L483" s="7" t="s">
        <v>82</v>
      </c>
    </row>
    <row r="484" spans="1:12" ht="30.6">
      <c r="A484" s="68" t="s">
        <v>1022</v>
      </c>
      <c r="B484" s="69" t="s">
        <v>1021</v>
      </c>
      <c r="C484" s="69" t="s">
        <v>92</v>
      </c>
      <c r="D484" s="69" t="s">
        <v>79</v>
      </c>
      <c r="E484" s="68" t="s">
        <v>80</v>
      </c>
      <c r="F484" s="69" t="s">
        <v>689</v>
      </c>
      <c r="G484" s="9" t="str">
        <f>IF(ISNA(VLOOKUP(LEFT(A484,3),'6. EMS-Omnia mapping'!$A$5:$G$142,7,FALSE)),"TBD",VLOOKUP(LEFT(A484,3),'6. EMS-Omnia mapping'!$A$5:$G$142,7,FALSE))</f>
        <v>GRA - No; D&amp;I - No; Leadsheet - No; OE - Yes; Subst - Yes</v>
      </c>
      <c r="H484" s="35" t="s">
        <v>82</v>
      </c>
      <c r="I484" s="35" t="str">
        <f>IF(ISNA(VLOOKUP(LEFT($A484,3),'6. EMS-Omnia mapping'!$A$5:$A$142,3,FALSE)),"TBD",VLOOKUP(LEFT($A484,3),'6. EMS-Omnia mapping'!$A$5:$E$142,3,FALSE))</f>
        <v>Live Index</v>
      </c>
      <c r="J484" s="35" t="str">
        <f>IF(ISNA(VLOOKUP(LEFT($A484,3),'6. EMS-Omnia mapping'!$A$5:$A$142,5,FALSE)),"TBD",VLOOKUP(LEFT($A484,3),'6. EMS-Omnia mapping'!$A$5:$E$142,5,FALSE))</f>
        <v>Account-specific [Section to create]</v>
      </c>
      <c r="K484" s="108" t="s">
        <v>83</v>
      </c>
      <c r="L484" s="7" t="s">
        <v>82</v>
      </c>
    </row>
    <row r="485" spans="1:12" ht="30.6">
      <c r="A485" s="68" t="s">
        <v>1023</v>
      </c>
      <c r="B485" s="69" t="s">
        <v>1021</v>
      </c>
      <c r="C485" s="69" t="s">
        <v>92</v>
      </c>
      <c r="D485" s="69" t="s">
        <v>79</v>
      </c>
      <c r="E485" s="68" t="s">
        <v>80</v>
      </c>
      <c r="F485" s="69" t="s">
        <v>1024</v>
      </c>
      <c r="G485" s="9" t="str">
        <f>IF(ISNA(VLOOKUP(LEFT(A485,3),'6. EMS-Omnia mapping'!$A$5:$G$142,7,FALSE)),"TBD",VLOOKUP(LEFT(A485,3),'6. EMS-Omnia mapping'!$A$5:$G$142,7,FALSE))</f>
        <v>GRA - No; D&amp;I - No; Leadsheet - No; OE - Yes; Subst - Yes</v>
      </c>
      <c r="H485" s="35" t="s">
        <v>82</v>
      </c>
      <c r="I485" s="35" t="str">
        <f>IF(ISNA(VLOOKUP(LEFT($A485,3),'6. EMS-Omnia mapping'!$A$5:$A$142,3,FALSE)),"TBD",VLOOKUP(LEFT($A485,3),'6. EMS-Omnia mapping'!$A$5:$E$142,3,FALSE))</f>
        <v>Live Index</v>
      </c>
      <c r="J485" s="35" t="str">
        <f>IF(ISNA(VLOOKUP(LEFT($A485,3),'6. EMS-Omnia mapping'!$A$5:$A$142,5,FALSE)),"TBD",VLOOKUP(LEFT($A485,3),'6. EMS-Omnia mapping'!$A$5:$E$142,5,FALSE))</f>
        <v>Account-specific [Section to create]</v>
      </c>
      <c r="K485" s="108" t="s">
        <v>83</v>
      </c>
      <c r="L485" s="7" t="s">
        <v>82</v>
      </c>
    </row>
    <row r="486" spans="1:12" ht="30.6">
      <c r="A486" s="68" t="s">
        <v>1025</v>
      </c>
      <c r="B486" s="69" t="s">
        <v>1021</v>
      </c>
      <c r="C486" s="69" t="s">
        <v>92</v>
      </c>
      <c r="D486" s="69" t="s">
        <v>79</v>
      </c>
      <c r="E486" s="68" t="s">
        <v>80</v>
      </c>
      <c r="F486" s="69" t="s">
        <v>1026</v>
      </c>
      <c r="G486" s="9" t="str">
        <f>IF(ISNA(VLOOKUP(LEFT(A486,3),'6. EMS-Omnia mapping'!$A$5:$G$142,7,FALSE)),"TBD",VLOOKUP(LEFT(A486,3),'6. EMS-Omnia mapping'!$A$5:$G$142,7,FALSE))</f>
        <v>GRA - No; D&amp;I - No; Leadsheet - No; OE - Yes; Subst - Yes</v>
      </c>
      <c r="H486" s="35" t="s">
        <v>82</v>
      </c>
      <c r="I486" s="35" t="str">
        <f>IF(ISNA(VLOOKUP(LEFT($A486,3),'6. EMS-Omnia mapping'!$A$5:$A$142,3,FALSE)),"TBD",VLOOKUP(LEFT($A486,3),'6. EMS-Omnia mapping'!$A$5:$E$142,3,FALSE))</f>
        <v>Live Index</v>
      </c>
      <c r="J486" s="35" t="str">
        <f>IF(ISNA(VLOOKUP(LEFT($A486,3),'6. EMS-Omnia mapping'!$A$5:$A$142,5,FALSE)),"TBD",VLOOKUP(LEFT($A486,3),'6. EMS-Omnia mapping'!$A$5:$E$142,5,FALSE))</f>
        <v>Account-specific [Section to create]</v>
      </c>
      <c r="K486" s="108" t="s">
        <v>83</v>
      </c>
      <c r="L486" s="7" t="s">
        <v>82</v>
      </c>
    </row>
    <row r="487" spans="1:12" ht="20.399999999999999">
      <c r="A487" s="68" t="s">
        <v>1027</v>
      </c>
      <c r="B487" s="69" t="s">
        <v>1028</v>
      </c>
      <c r="C487" s="69" t="s">
        <v>92</v>
      </c>
      <c r="D487" s="69" t="s">
        <v>79</v>
      </c>
      <c r="E487" s="68" t="s">
        <v>80</v>
      </c>
      <c r="F487" s="69" t="s">
        <v>1029</v>
      </c>
      <c r="G487" s="9" t="str">
        <f>IF(ISNA(VLOOKUP(LEFT(A487,3),'6. EMS-Omnia mapping'!$A$5:$G$142,7,FALSE)),"TBD",VLOOKUP(LEFT(A487,3),'6. EMS-Omnia mapping'!$A$5:$G$142,7,FALSE))</f>
        <v>Only if relevant for subsequent year</v>
      </c>
      <c r="H487" s="35" t="s">
        <v>86</v>
      </c>
      <c r="I487" s="35" t="str">
        <f>IF(ISNA(VLOOKUP(LEFT($A487,3),'6. EMS-Omnia mapping'!$A$5:$A$142,3,FALSE)),"TBD",VLOOKUP(LEFT($A487,3),'6. EMS-Omnia mapping'!$A$5:$E$142,3,FALSE))</f>
        <v>Live Index</v>
      </c>
      <c r="J487" s="35" t="str">
        <f>IF(ISNA(VLOOKUP(LEFT($A487,3),'6. EMS-Omnia mapping'!$A$5:$A$142,5,FALSE)),"TBD",VLOOKUP(LEFT($A487,3),'6. EMS-Omnia mapping'!$A$5:$E$142,5,FALSE))</f>
        <v>Financial Close &amp; Reporting [Other Audit Area]</v>
      </c>
      <c r="K487" s="108" t="s">
        <v>723</v>
      </c>
      <c r="L487" s="7" t="s">
        <v>82</v>
      </c>
    </row>
    <row r="488" spans="1:12" ht="20.399999999999999">
      <c r="A488" s="68" t="s">
        <v>1030</v>
      </c>
      <c r="B488" s="69" t="s">
        <v>1028</v>
      </c>
      <c r="C488" s="69" t="s">
        <v>92</v>
      </c>
      <c r="D488" s="69" t="s">
        <v>79</v>
      </c>
      <c r="E488" s="68" t="s">
        <v>80</v>
      </c>
      <c r="F488" s="69" t="s">
        <v>81</v>
      </c>
      <c r="G488" s="9" t="str">
        <f>IF(ISNA(VLOOKUP(LEFT(A488,3),'6. EMS-Omnia mapping'!$A$5:$G$142,7,FALSE)),"TBD",VLOOKUP(LEFT(A488,3),'6. EMS-Omnia mapping'!$A$5:$G$142,7,FALSE))</f>
        <v>Only if relevant for subsequent year</v>
      </c>
      <c r="H488" s="35" t="s">
        <v>86</v>
      </c>
      <c r="I488" s="35" t="str">
        <f>IF(ISNA(VLOOKUP(LEFT($A488,3),'6. EMS-Omnia mapping'!$A$5:$A$142,3,FALSE)),"TBD",VLOOKUP(LEFT($A488,3),'6. EMS-Omnia mapping'!$A$5:$E$142,3,FALSE))</f>
        <v>Live Index</v>
      </c>
      <c r="J488" s="35" t="str">
        <f>IF(ISNA(VLOOKUP(LEFT($A488,3),'6. EMS-Omnia mapping'!$A$5:$A$142,5,FALSE)),"TBD",VLOOKUP(LEFT($A488,3),'6. EMS-Omnia mapping'!$A$5:$E$142,5,FALSE))</f>
        <v>Financial Close &amp; Reporting [Other Audit Area]</v>
      </c>
      <c r="K488" s="108" t="s">
        <v>723</v>
      </c>
      <c r="L488" s="7" t="s">
        <v>82</v>
      </c>
    </row>
    <row r="489" spans="1:12" ht="20.399999999999999">
      <c r="A489" s="68" t="s">
        <v>1031</v>
      </c>
      <c r="B489" s="69" t="s">
        <v>1028</v>
      </c>
      <c r="C489" s="69" t="s">
        <v>78</v>
      </c>
      <c r="D489" s="69" t="s">
        <v>79</v>
      </c>
      <c r="E489" s="68" t="s">
        <v>80</v>
      </c>
      <c r="F489" s="69" t="s">
        <v>81</v>
      </c>
      <c r="G489" s="9" t="str">
        <f>IF(ISNA(VLOOKUP(LEFT(A489,3),'6. EMS-Omnia mapping'!$A$5:$G$142,7,FALSE)),"TBD",VLOOKUP(LEFT(A489,3),'6. EMS-Omnia mapping'!$A$5:$G$142,7,FALSE))</f>
        <v>Only if relevant for subsequent year</v>
      </c>
      <c r="H489" s="35" t="s">
        <v>86</v>
      </c>
      <c r="I489" s="35" t="str">
        <f>IF(ISNA(VLOOKUP(LEFT($A489,3),'6. EMS-Omnia mapping'!$A$5:$A$142,3,FALSE)),"TBD",VLOOKUP(LEFT($A489,3),'6. EMS-Omnia mapping'!$A$5:$E$142,3,FALSE))</f>
        <v>Live Index</v>
      </c>
      <c r="J489" s="35" t="str">
        <f>IF(ISNA(VLOOKUP(LEFT($A489,3),'6. EMS-Omnia mapping'!$A$5:$A$142,5,FALSE)),"TBD",VLOOKUP(LEFT($A489,3),'6. EMS-Omnia mapping'!$A$5:$E$142,5,FALSE))</f>
        <v>Financial Close &amp; Reporting [Other Audit Area]</v>
      </c>
      <c r="K489" s="108" t="s">
        <v>723</v>
      </c>
      <c r="L489" s="7" t="s">
        <v>82</v>
      </c>
    </row>
    <row r="490" spans="1:12" ht="40.799999999999997">
      <c r="A490" s="68" t="s">
        <v>1032</v>
      </c>
      <c r="B490" s="69" t="s">
        <v>1033</v>
      </c>
      <c r="C490" s="69" t="s">
        <v>78</v>
      </c>
      <c r="D490" s="69" t="s">
        <v>79</v>
      </c>
      <c r="E490" s="68" t="s">
        <v>80</v>
      </c>
      <c r="F490" s="69" t="s">
        <v>81</v>
      </c>
      <c r="G490" s="9" t="str">
        <f>IF(ISNA(VLOOKUP(LEFT(A490,3),'6. EMS-Omnia mapping'!$A$5:$G$142,7,FALSE)),"TBD",VLOOKUP(LEFT(A490,3),'6. EMS-Omnia mapping'!$A$5:$G$142,7,FALSE))</f>
        <v>No</v>
      </c>
      <c r="H490" s="35" t="s">
        <v>86</v>
      </c>
      <c r="I490" s="35" t="str">
        <f>IF(ISNA(VLOOKUP(LEFT($A490,3),'6. EMS-Omnia mapping'!$A$5:$A$142,3,FALSE)),"TBD",VLOOKUP(LEFT($A490,3),'6. EMS-Omnia mapping'!$A$5:$E$142,3,FALSE))</f>
        <v>Setup / Live Index</v>
      </c>
      <c r="J490" s="35" t="str">
        <f>IF(ISNA(VLOOKUP(LEFT($A490,3),'6. EMS-Omnia mapping'!$A$5:$A$142,5,FALSE)),"TBD",VLOOKUP(LEFT($A490,3),'6. EMS-Omnia mapping'!$A$5:$E$142,5,FALSE))</f>
        <v>Trial Balance Library / Financial Statements &amp; Reporting [Financial Information]</v>
      </c>
      <c r="K490" s="108" t="s">
        <v>1034</v>
      </c>
      <c r="L490" s="7" t="s">
        <v>82</v>
      </c>
    </row>
    <row r="491" spans="1:12" ht="51">
      <c r="A491" s="68" t="s">
        <v>1035</v>
      </c>
      <c r="B491" s="69" t="s">
        <v>1036</v>
      </c>
      <c r="C491" s="69" t="s">
        <v>98</v>
      </c>
      <c r="D491" s="69" t="s">
        <v>79</v>
      </c>
      <c r="E491" s="68" t="s">
        <v>80</v>
      </c>
      <c r="F491" s="69" t="s">
        <v>1037</v>
      </c>
      <c r="G491" s="9" t="str">
        <f>IF(ISNA(VLOOKUP(LEFT(A491,3),'6. EMS-Omnia mapping'!$A$5:$G$142,7,FALSE)),"TBD",VLOOKUP(LEFT(A491,3),'6. EMS-Omnia mapping'!$A$5:$G$142,7,FALSE))</f>
        <v>No</v>
      </c>
      <c r="H491" s="35" t="s">
        <v>82</v>
      </c>
      <c r="I491" s="35" t="str">
        <f>IF(ISNA(VLOOKUP(LEFT($A491,3),'6. EMS-Omnia mapping'!$A$5:$A$142,3,FALSE)),"TBD",VLOOKUP(LEFT($A491,3),'6. EMS-Omnia mapping'!$A$5:$E$142,3,FALSE))</f>
        <v>Setup / Live Index</v>
      </c>
      <c r="J491" s="35" t="str">
        <f>IF(ISNA(VLOOKUP(LEFT($A491,3),'6. EMS-Omnia mapping'!$A$5:$A$142,5,FALSE)),"TBD",VLOOKUP(LEFT($A491,3),'6. EMS-Omnia mapping'!$A$5:$E$142,5,FALSE))</f>
        <v>Trial Balance Library / Financial Statements &amp; Reporting [Financial Information]</v>
      </c>
      <c r="K491" s="108" t="s">
        <v>83</v>
      </c>
      <c r="L491" s="7" t="s">
        <v>82</v>
      </c>
    </row>
    <row r="492" spans="1:12" ht="51">
      <c r="A492" s="68" t="s">
        <v>1038</v>
      </c>
      <c r="B492" s="69" t="s">
        <v>1036</v>
      </c>
      <c r="C492" s="69" t="s">
        <v>98</v>
      </c>
      <c r="D492" s="69" t="s">
        <v>79</v>
      </c>
      <c r="E492" s="68" t="s">
        <v>80</v>
      </c>
      <c r="F492" s="69" t="s">
        <v>1039</v>
      </c>
      <c r="G492" s="9" t="str">
        <f>IF(ISNA(VLOOKUP(LEFT(A492,3),'6. EMS-Omnia mapping'!$A$5:$G$142,7,FALSE)),"TBD",VLOOKUP(LEFT(A492,3),'6. EMS-Omnia mapping'!$A$5:$G$142,7,FALSE))</f>
        <v>No</v>
      </c>
      <c r="H492" s="35" t="s">
        <v>82</v>
      </c>
      <c r="I492" s="35" t="str">
        <f>IF(ISNA(VLOOKUP(LEFT($A492,3),'6. EMS-Omnia mapping'!$A$5:$A$142,3,FALSE)),"TBD",VLOOKUP(LEFT($A492,3),'6. EMS-Omnia mapping'!$A$5:$E$142,3,FALSE))</f>
        <v>Setup / Live Index</v>
      </c>
      <c r="J492" s="35" t="str">
        <f>IF(ISNA(VLOOKUP(LEFT($A492,3),'6. EMS-Omnia mapping'!$A$5:$A$142,5,FALSE)),"TBD",VLOOKUP(LEFT($A492,3),'6. EMS-Omnia mapping'!$A$5:$E$142,5,FALSE))</f>
        <v>Trial Balance Library / Financial Statements &amp; Reporting [Financial Information]</v>
      </c>
      <c r="K492" s="108" t="s">
        <v>83</v>
      </c>
      <c r="L492" s="7" t="s">
        <v>82</v>
      </c>
    </row>
    <row r="493" spans="1:12" ht="51">
      <c r="A493" s="68" t="s">
        <v>1040</v>
      </c>
      <c r="B493" s="69" t="s">
        <v>1036</v>
      </c>
      <c r="C493" s="69" t="s">
        <v>98</v>
      </c>
      <c r="D493" s="69" t="s">
        <v>79</v>
      </c>
      <c r="E493" s="68" t="s">
        <v>80</v>
      </c>
      <c r="F493" s="69" t="s">
        <v>1041</v>
      </c>
      <c r="G493" s="9" t="str">
        <f>IF(ISNA(VLOOKUP(LEFT(A493,3),'6. EMS-Omnia mapping'!$A$5:$G$142,7,FALSE)),"TBD",VLOOKUP(LEFT(A493,3),'6. EMS-Omnia mapping'!$A$5:$G$142,7,FALSE))</f>
        <v>No</v>
      </c>
      <c r="H493" s="35" t="s">
        <v>82</v>
      </c>
      <c r="I493" s="35" t="str">
        <f>IF(ISNA(VLOOKUP(LEFT($A493,3),'6. EMS-Omnia mapping'!$A$5:$A$142,3,FALSE)),"TBD",VLOOKUP(LEFT($A493,3),'6. EMS-Omnia mapping'!$A$5:$E$142,3,FALSE))</f>
        <v>Setup / Live Index</v>
      </c>
      <c r="J493" s="35" t="str">
        <f>IF(ISNA(VLOOKUP(LEFT($A493,3),'6. EMS-Omnia mapping'!$A$5:$A$142,5,FALSE)),"TBD",VLOOKUP(LEFT($A493,3),'6. EMS-Omnia mapping'!$A$5:$E$142,5,FALSE))</f>
        <v>Trial Balance Library / Financial Statements &amp; Reporting [Financial Information]</v>
      </c>
      <c r="K493" s="108" t="s">
        <v>83</v>
      </c>
      <c r="L493" s="7" t="s">
        <v>82</v>
      </c>
    </row>
    <row r="494" spans="1:12" ht="61.2">
      <c r="A494" s="68" t="s">
        <v>1042</v>
      </c>
      <c r="B494" s="69" t="s">
        <v>1043</v>
      </c>
      <c r="C494" s="69" t="s">
        <v>98</v>
      </c>
      <c r="D494" s="69" t="s">
        <v>79</v>
      </c>
      <c r="E494" s="68" t="s">
        <v>80</v>
      </c>
      <c r="F494" s="69" t="s">
        <v>1044</v>
      </c>
      <c r="G494" s="9" t="str">
        <f>IF(ISNA(VLOOKUP(LEFT(A494,3),'6. EMS-Omnia mapping'!$A$5:$G$142,7,FALSE)),"TBD",VLOOKUP(LEFT(A494,3),'6. EMS-Omnia mapping'!$A$5:$G$142,7,FALSE))</f>
        <v>No</v>
      </c>
      <c r="H494" s="35" t="s">
        <v>82</v>
      </c>
      <c r="I494" s="35" t="str">
        <f>IF(ISNA(VLOOKUP(LEFT($A494,3),'6. EMS-Omnia mapping'!$A$5:$A$142,3,FALSE)),"TBD",VLOOKUP(LEFT($A494,3),'6. EMS-Omnia mapping'!$A$5:$E$142,3,FALSE))</f>
        <v>Setup / Live Index</v>
      </c>
      <c r="J494" s="35" t="str">
        <f>IF(ISNA(VLOOKUP(LEFT($A494,3),'6. EMS-Omnia mapping'!$A$5:$A$142,5,FALSE)),"TBD",VLOOKUP(LEFT($A494,3),'6. EMS-Omnia mapping'!$A$5:$E$142,5,FALSE))</f>
        <v>Trial Balance Library / Financial Statements &amp; Reporting [Financial Information]</v>
      </c>
      <c r="K494" s="108" t="s">
        <v>83</v>
      </c>
      <c r="L494" s="7" t="s">
        <v>82</v>
      </c>
    </row>
    <row r="495" spans="1:12" ht="61.2">
      <c r="A495" s="68" t="s">
        <v>1045</v>
      </c>
      <c r="B495" s="69" t="s">
        <v>1043</v>
      </c>
      <c r="C495" s="69" t="s">
        <v>98</v>
      </c>
      <c r="D495" s="69" t="s">
        <v>79</v>
      </c>
      <c r="E495" s="68" t="s">
        <v>80</v>
      </c>
      <c r="F495" s="69" t="s">
        <v>1046</v>
      </c>
      <c r="G495" s="9" t="str">
        <f>IF(ISNA(VLOOKUP(LEFT(A495,3),'6. EMS-Omnia mapping'!$A$5:$G$142,7,FALSE)),"TBD",VLOOKUP(LEFT(A495,3),'6. EMS-Omnia mapping'!$A$5:$G$142,7,FALSE))</f>
        <v>No</v>
      </c>
      <c r="H495" s="35" t="s">
        <v>82</v>
      </c>
      <c r="I495" s="35" t="str">
        <f>IF(ISNA(VLOOKUP(LEFT($A495,3),'6. EMS-Omnia mapping'!$A$5:$A$142,3,FALSE)),"TBD",VLOOKUP(LEFT($A495,3),'6. EMS-Omnia mapping'!$A$5:$E$142,3,FALSE))</f>
        <v>Setup / Live Index</v>
      </c>
      <c r="J495" s="35" t="str">
        <f>IF(ISNA(VLOOKUP(LEFT($A495,3),'6. EMS-Omnia mapping'!$A$5:$A$142,5,FALSE)),"TBD",VLOOKUP(LEFT($A495,3),'6. EMS-Omnia mapping'!$A$5:$E$142,5,FALSE))</f>
        <v>Trial Balance Library / Financial Statements &amp; Reporting [Financial Information]</v>
      </c>
      <c r="K495" s="108" t="s">
        <v>83</v>
      </c>
      <c r="L495" s="7" t="s">
        <v>82</v>
      </c>
    </row>
    <row r="496" spans="1:12" ht="40.799999999999997">
      <c r="A496" s="68" t="s">
        <v>1047</v>
      </c>
      <c r="B496" s="69" t="s">
        <v>1048</v>
      </c>
      <c r="C496" s="69" t="s">
        <v>98</v>
      </c>
      <c r="D496" s="69" t="s">
        <v>79</v>
      </c>
      <c r="E496" s="68" t="s">
        <v>80</v>
      </c>
      <c r="F496" s="69" t="s">
        <v>1049</v>
      </c>
      <c r="G496" s="9" t="str">
        <f>IF(ISNA(VLOOKUP(LEFT(A496,3),'6. EMS-Omnia mapping'!$A$5:$G$142,7,FALSE)),"TBD",VLOOKUP(LEFT(A496,3),'6. EMS-Omnia mapping'!$A$5:$G$142,7,FALSE))</f>
        <v>No</v>
      </c>
      <c r="H496" s="35" t="s">
        <v>82</v>
      </c>
      <c r="I496" s="35" t="str">
        <f>IF(ISNA(VLOOKUP(LEFT($A496,3),'6. EMS-Omnia mapping'!$A$5:$A$142,3,FALSE)),"TBD",VLOOKUP(LEFT($A496,3),'6. EMS-Omnia mapping'!$A$5:$E$142,3,FALSE))</f>
        <v>Setup / Live Index</v>
      </c>
      <c r="J496" s="35" t="str">
        <f>IF(ISNA(VLOOKUP(LEFT($A496,3),'6. EMS-Omnia mapping'!$A$5:$A$142,5,FALSE)),"TBD",VLOOKUP(LEFT($A496,3),'6. EMS-Omnia mapping'!$A$5:$E$142,5,FALSE))</f>
        <v>Trial Balance Library / Financial Statements &amp; Reporting [Financial Information]</v>
      </c>
      <c r="K496" s="108" t="s">
        <v>83</v>
      </c>
      <c r="L496" s="7" t="s">
        <v>82</v>
      </c>
    </row>
    <row r="497" spans="1:12" ht="40.799999999999997">
      <c r="A497" s="68" t="s">
        <v>1050</v>
      </c>
      <c r="B497" s="69" t="s">
        <v>1048</v>
      </c>
      <c r="C497" s="69" t="s">
        <v>98</v>
      </c>
      <c r="D497" s="69" t="s">
        <v>79</v>
      </c>
      <c r="E497" s="68" t="s">
        <v>80</v>
      </c>
      <c r="F497" s="69" t="s">
        <v>1051</v>
      </c>
      <c r="G497" s="9" t="str">
        <f>IF(ISNA(VLOOKUP(LEFT(A497,3),'6. EMS-Omnia mapping'!$A$5:$G$142,7,FALSE)),"TBD",VLOOKUP(LEFT(A497,3),'6. EMS-Omnia mapping'!$A$5:$G$142,7,FALSE))</f>
        <v>No</v>
      </c>
      <c r="H497" s="35" t="s">
        <v>82</v>
      </c>
      <c r="I497" s="35" t="str">
        <f>IF(ISNA(VLOOKUP(LEFT($A497,3),'6. EMS-Omnia mapping'!$A$5:$A$142,3,FALSE)),"TBD",VLOOKUP(LEFT($A497,3),'6. EMS-Omnia mapping'!$A$5:$E$142,3,FALSE))</f>
        <v>Setup / Live Index</v>
      </c>
      <c r="J497" s="35" t="str">
        <f>IF(ISNA(VLOOKUP(LEFT($A497,3),'6. EMS-Omnia mapping'!$A$5:$A$142,5,FALSE)),"TBD",VLOOKUP(LEFT($A497,3),'6. EMS-Omnia mapping'!$A$5:$E$142,5,FALSE))</f>
        <v>Trial Balance Library / Financial Statements &amp; Reporting [Financial Information]</v>
      </c>
      <c r="K497" s="108" t="s">
        <v>83</v>
      </c>
      <c r="L497" s="7" t="s">
        <v>82</v>
      </c>
    </row>
    <row r="498" spans="1:12" ht="40.799999999999997">
      <c r="A498" s="68" t="s">
        <v>1052</v>
      </c>
      <c r="B498" s="69" t="s">
        <v>1048</v>
      </c>
      <c r="C498" s="69" t="s">
        <v>98</v>
      </c>
      <c r="D498" s="69" t="s">
        <v>79</v>
      </c>
      <c r="E498" s="68" t="s">
        <v>80</v>
      </c>
      <c r="F498" s="69" t="s">
        <v>1053</v>
      </c>
      <c r="G498" s="9" t="str">
        <f>IF(ISNA(VLOOKUP(LEFT(A498,3),'6. EMS-Omnia mapping'!$A$5:$G$142,7,FALSE)),"TBD",VLOOKUP(LEFT(A498,3),'6. EMS-Omnia mapping'!$A$5:$G$142,7,FALSE))</f>
        <v>No</v>
      </c>
      <c r="H498" s="35" t="s">
        <v>82</v>
      </c>
      <c r="I498" s="35" t="str">
        <f>IF(ISNA(VLOOKUP(LEFT($A498,3),'6. EMS-Omnia mapping'!$A$5:$A$142,3,FALSE)),"TBD",VLOOKUP(LEFT($A498,3),'6. EMS-Omnia mapping'!$A$5:$E$142,3,FALSE))</f>
        <v>Setup / Live Index</v>
      </c>
      <c r="J498" s="35" t="str">
        <f>IF(ISNA(VLOOKUP(LEFT($A498,3),'6. EMS-Omnia mapping'!$A$5:$A$142,5,FALSE)),"TBD",VLOOKUP(LEFT($A498,3),'6. EMS-Omnia mapping'!$A$5:$E$142,5,FALSE))</f>
        <v>Trial Balance Library / Financial Statements &amp; Reporting [Financial Information]</v>
      </c>
      <c r="K498" s="108" t="s">
        <v>83</v>
      </c>
      <c r="L498" s="7" t="s">
        <v>82</v>
      </c>
    </row>
    <row r="499" spans="1:12" ht="51">
      <c r="A499" s="68" t="s">
        <v>1054</v>
      </c>
      <c r="B499" s="69" t="s">
        <v>1055</v>
      </c>
      <c r="C499" s="69" t="s">
        <v>98</v>
      </c>
      <c r="D499" s="69" t="s">
        <v>79</v>
      </c>
      <c r="E499" s="68" t="s">
        <v>80</v>
      </c>
      <c r="F499" s="69" t="s">
        <v>1056</v>
      </c>
      <c r="G499" s="9" t="str">
        <f>IF(ISNA(VLOOKUP(LEFT(A499,3),'6. EMS-Omnia mapping'!$A$5:$G$142,7,FALSE)),"TBD",VLOOKUP(LEFT(A499,3),'6. EMS-Omnia mapping'!$A$5:$G$142,7,FALSE))</f>
        <v>No</v>
      </c>
      <c r="H499" s="35" t="s">
        <v>82</v>
      </c>
      <c r="I499" s="35" t="str">
        <f>IF(ISNA(VLOOKUP(LEFT($A499,3),'6. EMS-Omnia mapping'!$A$5:$A$142,3,FALSE)),"TBD",VLOOKUP(LEFT($A499,3),'6. EMS-Omnia mapping'!$A$5:$E$142,3,FALSE))</f>
        <v>Setup / Live Index</v>
      </c>
      <c r="J499" s="35" t="str">
        <f>IF(ISNA(VLOOKUP(LEFT($A499,3),'6. EMS-Omnia mapping'!$A$5:$A$142,5,FALSE)),"TBD",VLOOKUP(LEFT($A499,3),'6. EMS-Omnia mapping'!$A$5:$E$142,5,FALSE))</f>
        <v>Trial Balance Library / Financial Statements &amp; Reporting [Financial Information]</v>
      </c>
      <c r="K499" s="108" t="s">
        <v>83</v>
      </c>
      <c r="L499" s="7" t="s">
        <v>82</v>
      </c>
    </row>
    <row r="500" spans="1:12" ht="30.6">
      <c r="A500" s="68" t="s">
        <v>1057</v>
      </c>
      <c r="B500" s="69" t="s">
        <v>1058</v>
      </c>
      <c r="C500" s="69" t="s">
        <v>78</v>
      </c>
      <c r="D500" s="69" t="s">
        <v>79</v>
      </c>
      <c r="E500" s="68" t="s">
        <v>80</v>
      </c>
      <c r="F500" s="69" t="s">
        <v>81</v>
      </c>
      <c r="G500" s="9" t="str">
        <f>IF(ISNA(VLOOKUP(LEFT(A500,3),'6. EMS-Omnia mapping'!$A$5:$G$142,7,FALSE)),"TBD",VLOOKUP(LEFT(A500,3),'6. EMS-Omnia mapping'!$A$5:$G$142,7,FALSE))</f>
        <v>Yes</v>
      </c>
      <c r="H500" s="35" t="s">
        <v>86</v>
      </c>
      <c r="I500" s="35" t="str">
        <f>IF(ISNA(VLOOKUP(LEFT($A500,3),'6. EMS-Omnia mapping'!$A$5:$A$142,3,FALSE)),"TBD",VLOOKUP(LEFT($A500,3),'6. EMS-Omnia mapping'!$A$5:$E$142,3,FALSE))</f>
        <v>Live Index</v>
      </c>
      <c r="J500" s="35" t="str">
        <f>IF(ISNA(VLOOKUP(LEFT($A500,3),'6. EMS-Omnia mapping'!$A$5:$A$142,5,FALSE)),"TBD",VLOOKUP(LEFT($A500,3),'6. EMS-Omnia mapping'!$A$5:$E$142,5,FALSE))</f>
        <v>Financial Close &amp; Reporting [Other Audit Area]</v>
      </c>
      <c r="K500" s="108" t="s">
        <v>723</v>
      </c>
      <c r="L500" s="7" t="s">
        <v>82</v>
      </c>
    </row>
    <row r="501" spans="1:12" ht="30.6">
      <c r="A501" s="68" t="s">
        <v>1059</v>
      </c>
      <c r="B501" s="69" t="s">
        <v>1058</v>
      </c>
      <c r="C501" s="69" t="s">
        <v>92</v>
      </c>
      <c r="D501" s="69" t="s">
        <v>79</v>
      </c>
      <c r="E501" s="68" t="s">
        <v>80</v>
      </c>
      <c r="F501" s="69" t="s">
        <v>1060</v>
      </c>
      <c r="G501" s="9" t="str">
        <f>IF(ISNA(VLOOKUP(LEFT(A501,3),'6. EMS-Omnia mapping'!$A$5:$G$142,7,FALSE)),"TBD",VLOOKUP(LEFT(A501,3),'6. EMS-Omnia mapping'!$A$5:$G$142,7,FALSE))</f>
        <v>Yes</v>
      </c>
      <c r="H501" s="35" t="s">
        <v>86</v>
      </c>
      <c r="I501" s="35" t="str">
        <f>IF(ISNA(VLOOKUP(LEFT($A501,3),'6. EMS-Omnia mapping'!$A$5:$A$142,3,FALSE)),"TBD",VLOOKUP(LEFT($A501,3),'6. EMS-Omnia mapping'!$A$5:$E$142,3,FALSE))</f>
        <v>Live Index</v>
      </c>
      <c r="J501" s="35" t="str">
        <f>IF(ISNA(VLOOKUP(LEFT($A501,3),'6. EMS-Omnia mapping'!$A$5:$A$142,5,FALSE)),"TBD",VLOOKUP(LEFT($A501,3),'6. EMS-Omnia mapping'!$A$5:$E$142,5,FALSE))</f>
        <v>Financial Close &amp; Reporting [Other Audit Area]</v>
      </c>
      <c r="K501" s="108" t="s">
        <v>723</v>
      </c>
      <c r="L501" s="7" t="s">
        <v>82</v>
      </c>
    </row>
    <row r="502" spans="1:12" ht="30.6">
      <c r="A502" s="68" t="s">
        <v>1061</v>
      </c>
      <c r="B502" s="69" t="s">
        <v>1062</v>
      </c>
      <c r="C502" s="69" t="s">
        <v>92</v>
      </c>
      <c r="D502" s="69" t="s">
        <v>79</v>
      </c>
      <c r="E502" s="68" t="s">
        <v>80</v>
      </c>
      <c r="F502" s="69" t="s">
        <v>81</v>
      </c>
      <c r="G502" s="9" t="str">
        <f>IF(ISNA(VLOOKUP(LEFT(A502,3),'6. EMS-Omnia mapping'!$A$5:$G$142,7,FALSE)),"TBD",VLOOKUP(LEFT(A502,3),'6. EMS-Omnia mapping'!$A$5:$G$142,7,FALSE))</f>
        <v>Yes</v>
      </c>
      <c r="H502" s="35" t="s">
        <v>86</v>
      </c>
      <c r="I502" s="35" t="str">
        <f>IF(ISNA(VLOOKUP(LEFT($A502,3),'6. EMS-Omnia mapping'!$A$5:$A$142,3,FALSE)),"TBD",VLOOKUP(LEFT($A502,3),'6. EMS-Omnia mapping'!$A$5:$E$142,3,FALSE))</f>
        <v>Live Index</v>
      </c>
      <c r="J502" s="35" t="str">
        <f>IF(ISNA(VLOOKUP(LEFT($A502,3),'6. EMS-Omnia mapping'!$A$5:$A$142,5,FALSE)),"TBD",VLOOKUP(LEFT($A502,3),'6. EMS-Omnia mapping'!$A$5:$E$142,5,FALSE))</f>
        <v>Analytical Procedures [Financial Information]</v>
      </c>
      <c r="K502" s="108" t="s">
        <v>360</v>
      </c>
      <c r="L502" s="7" t="s">
        <v>82</v>
      </c>
    </row>
    <row r="503" spans="1:12" ht="30.6">
      <c r="A503" s="68" t="s">
        <v>1063</v>
      </c>
      <c r="B503" s="69" t="s">
        <v>1064</v>
      </c>
      <c r="C503" s="69" t="s">
        <v>92</v>
      </c>
      <c r="D503" s="69" t="s">
        <v>79</v>
      </c>
      <c r="E503" s="68" t="s">
        <v>80</v>
      </c>
      <c r="F503" s="69" t="s">
        <v>81</v>
      </c>
      <c r="G503" s="9" t="str">
        <f>IF(ISNA(VLOOKUP(LEFT(A503,3),'6. EMS-Omnia mapping'!$A$5:$G$142,7,FALSE)),"TBD",VLOOKUP(LEFT(A503,3),'6. EMS-Omnia mapping'!$A$5:$G$142,7,FALSE))</f>
        <v>Yes</v>
      </c>
      <c r="H503" s="35" t="s">
        <v>86</v>
      </c>
      <c r="I503" s="35" t="str">
        <f>IF(ISNA(VLOOKUP(LEFT($A503,3),'6. EMS-Omnia mapping'!$A$5:$A$142,3,FALSE)),"TBD",VLOOKUP(LEFT($A503,3),'6. EMS-Omnia mapping'!$A$5:$E$142,3,FALSE))</f>
        <v>Live Index</v>
      </c>
      <c r="J503" s="35" t="str">
        <f>IF(ISNA(VLOOKUP(LEFT($A503,3),'6. EMS-Omnia mapping'!$A$5:$A$142,5,FALSE)),"TBD",VLOOKUP(LEFT($A503,3),'6. EMS-Omnia mapping'!$A$5:$E$142,5,FALSE))</f>
        <v>Litigation &amp; Claims [Other Audit Area]</v>
      </c>
      <c r="K503" s="108" t="s">
        <v>1065</v>
      </c>
      <c r="L503" s="7" t="s">
        <v>82</v>
      </c>
    </row>
    <row r="504" spans="1:12" ht="30.6">
      <c r="A504" s="68" t="s">
        <v>1066</v>
      </c>
      <c r="B504" s="69" t="s">
        <v>1064</v>
      </c>
      <c r="C504" s="69" t="s">
        <v>98</v>
      </c>
      <c r="D504" s="69" t="s">
        <v>79</v>
      </c>
      <c r="E504" s="68" t="s">
        <v>80</v>
      </c>
      <c r="F504" s="69" t="s">
        <v>1067</v>
      </c>
      <c r="G504" s="9" t="str">
        <f>IF(ISNA(VLOOKUP(LEFT(A504,3),'6. EMS-Omnia mapping'!$A$5:$G$142,7,FALSE)),"TBD",VLOOKUP(LEFT(A504,3),'6. EMS-Omnia mapping'!$A$5:$G$142,7,FALSE))</f>
        <v>Yes</v>
      </c>
      <c r="H504" s="35" t="s">
        <v>86</v>
      </c>
      <c r="I504" s="35" t="str">
        <f>IF(ISNA(VLOOKUP(LEFT($A504,3),'6. EMS-Omnia mapping'!$A$5:$A$142,3,FALSE)),"TBD",VLOOKUP(LEFT($A504,3),'6. EMS-Omnia mapping'!$A$5:$E$142,3,FALSE))</f>
        <v>Live Index</v>
      </c>
      <c r="J504" s="35" t="str">
        <f>IF(ISNA(VLOOKUP(LEFT($A504,3),'6. EMS-Omnia mapping'!$A$5:$A$142,5,FALSE)),"TBD",VLOOKUP(LEFT($A504,3),'6. EMS-Omnia mapping'!$A$5:$E$142,5,FALSE))</f>
        <v>Litigation &amp; Claims [Other Audit Area]</v>
      </c>
      <c r="K504" s="108" t="s">
        <v>1065</v>
      </c>
      <c r="L504" s="147" t="s">
        <v>82</v>
      </c>
    </row>
    <row r="505" spans="1:12" ht="30.6">
      <c r="A505" s="68" t="s">
        <v>1068</v>
      </c>
      <c r="B505" s="69" t="s">
        <v>1064</v>
      </c>
      <c r="C505" s="69" t="s">
        <v>92</v>
      </c>
      <c r="D505" s="69" t="s">
        <v>79</v>
      </c>
      <c r="E505" s="68" t="s">
        <v>80</v>
      </c>
      <c r="F505" s="69" t="s">
        <v>81</v>
      </c>
      <c r="G505" s="9" t="str">
        <f>IF(ISNA(VLOOKUP(LEFT(A505,3),'6. EMS-Omnia mapping'!$A$5:$G$142,7,FALSE)),"TBD",VLOOKUP(LEFT(A505,3),'6. EMS-Omnia mapping'!$A$5:$G$142,7,FALSE))</f>
        <v>Yes</v>
      </c>
      <c r="H505" s="35" t="s">
        <v>86</v>
      </c>
      <c r="I505" s="35" t="str">
        <f>IF(ISNA(VLOOKUP(LEFT($A505,3),'6. EMS-Omnia mapping'!$A$5:$A$142,3,FALSE)),"TBD",VLOOKUP(LEFT($A505,3),'6. EMS-Omnia mapping'!$A$5:$E$142,3,FALSE))</f>
        <v>Live Index</v>
      </c>
      <c r="J505" s="35" t="str">
        <f>IF(ISNA(VLOOKUP(LEFT($A505,3),'6. EMS-Omnia mapping'!$A$5:$A$142,5,FALSE)),"TBD",VLOOKUP(LEFT($A505,3),'6. EMS-Omnia mapping'!$A$5:$E$142,5,FALSE))</f>
        <v>Litigation &amp; Claims [Other Audit Area]</v>
      </c>
      <c r="K505" s="108" t="s">
        <v>1065</v>
      </c>
      <c r="L505" s="147" t="s">
        <v>82</v>
      </c>
    </row>
    <row r="506" spans="1:12" ht="40.799999999999997">
      <c r="A506" s="68" t="s">
        <v>1069</v>
      </c>
      <c r="B506" s="69" t="s">
        <v>1070</v>
      </c>
      <c r="C506" s="69" t="s">
        <v>98</v>
      </c>
      <c r="D506" s="69" t="s">
        <v>79</v>
      </c>
      <c r="E506" s="68" t="s">
        <v>80</v>
      </c>
      <c r="F506" s="69" t="s">
        <v>1071</v>
      </c>
      <c r="G506" s="9" t="str">
        <f>IF(ISNA(VLOOKUP(LEFT(A506,3),'6. EMS-Omnia mapping'!$A$5:$G$142,7,FALSE)),"TBD",VLOOKUP(LEFT(A506,3),'6. EMS-Omnia mapping'!$A$5:$G$142,7,FALSE))</f>
        <v>Yes</v>
      </c>
      <c r="H506" s="35" t="s">
        <v>86</v>
      </c>
      <c r="I506" s="35" t="str">
        <f>IF(ISNA(VLOOKUP(LEFT($A506,3),'6. EMS-Omnia mapping'!$A$5:$A$142,3,FALSE)),"TBD",VLOOKUP(LEFT($A506,3),'6. EMS-Omnia mapping'!$A$5:$E$142,3,FALSE))</f>
        <v>Live Index</v>
      </c>
      <c r="J506" s="35" t="str">
        <f>IF(ISNA(VLOOKUP(LEFT($A506,3),'6. EMS-Omnia mapping'!$A$5:$A$142,5,FALSE)),"TBD",VLOOKUP(LEFT($A506,3),'6. EMS-Omnia mapping'!$A$5:$E$142,5,FALSE))</f>
        <v>Litigation &amp; Claims [Other Audit Area]</v>
      </c>
      <c r="K506" s="108" t="s">
        <v>1065</v>
      </c>
      <c r="L506" s="147" t="s">
        <v>82</v>
      </c>
    </row>
    <row r="507" spans="1:12" ht="40.799999999999997">
      <c r="A507" s="68" t="s">
        <v>1072</v>
      </c>
      <c r="B507" s="69" t="s">
        <v>1070</v>
      </c>
      <c r="C507" s="69" t="s">
        <v>98</v>
      </c>
      <c r="D507" s="69" t="s">
        <v>79</v>
      </c>
      <c r="E507" s="68" t="s">
        <v>80</v>
      </c>
      <c r="F507" s="69" t="s">
        <v>1073</v>
      </c>
      <c r="G507" s="9" t="str">
        <f>IF(ISNA(VLOOKUP(LEFT(A507,3),'6. EMS-Omnia mapping'!$A$5:$G$142,7,FALSE)),"TBD",VLOOKUP(LEFT(A507,3),'6. EMS-Omnia mapping'!$A$5:$G$142,7,FALSE))</f>
        <v>Yes</v>
      </c>
      <c r="H507" s="35" t="s">
        <v>86</v>
      </c>
      <c r="I507" s="35" t="str">
        <f>IF(ISNA(VLOOKUP(LEFT($A507,3),'6. EMS-Omnia mapping'!$A$5:$A$142,3,FALSE)),"TBD",VLOOKUP(LEFT($A507,3),'6. EMS-Omnia mapping'!$A$5:$E$142,3,FALSE))</f>
        <v>Live Index</v>
      </c>
      <c r="J507" s="35" t="str">
        <f>IF(ISNA(VLOOKUP(LEFT($A507,3),'6. EMS-Omnia mapping'!$A$5:$A$142,5,FALSE)),"TBD",VLOOKUP(LEFT($A507,3),'6. EMS-Omnia mapping'!$A$5:$E$142,5,FALSE))</f>
        <v>Litigation &amp; Claims [Other Audit Area]</v>
      </c>
      <c r="K507" s="108" t="s">
        <v>1065</v>
      </c>
      <c r="L507" s="147" t="s">
        <v>82</v>
      </c>
    </row>
    <row r="508" spans="1:12" ht="40.799999999999997">
      <c r="A508" s="68" t="s">
        <v>1074</v>
      </c>
      <c r="B508" s="69" t="s">
        <v>1070</v>
      </c>
      <c r="C508" s="69" t="s">
        <v>98</v>
      </c>
      <c r="D508" s="69" t="s">
        <v>79</v>
      </c>
      <c r="E508" s="68" t="s">
        <v>80</v>
      </c>
      <c r="F508" s="69" t="s">
        <v>1075</v>
      </c>
      <c r="G508" s="9" t="str">
        <f>IF(ISNA(VLOOKUP(LEFT(A508,3),'6. EMS-Omnia mapping'!$A$5:$G$142,7,FALSE)),"TBD",VLOOKUP(LEFT(A508,3),'6. EMS-Omnia mapping'!$A$5:$G$142,7,FALSE))</f>
        <v>Yes</v>
      </c>
      <c r="H508" s="35" t="s">
        <v>86</v>
      </c>
      <c r="I508" s="35" t="str">
        <f>IF(ISNA(VLOOKUP(LEFT($A508,3),'6. EMS-Omnia mapping'!$A$5:$A$142,3,FALSE)),"TBD",VLOOKUP(LEFT($A508,3),'6. EMS-Omnia mapping'!$A$5:$E$142,3,FALSE))</f>
        <v>Live Index</v>
      </c>
      <c r="J508" s="35" t="str">
        <f>IF(ISNA(VLOOKUP(LEFT($A508,3),'6. EMS-Omnia mapping'!$A$5:$A$142,5,FALSE)),"TBD",VLOOKUP(LEFT($A508,3),'6. EMS-Omnia mapping'!$A$5:$E$142,5,FALSE))</f>
        <v>Litigation &amp; Claims [Other Audit Area]</v>
      </c>
      <c r="K508" s="108" t="s">
        <v>1065</v>
      </c>
      <c r="L508" s="147" t="s">
        <v>82</v>
      </c>
    </row>
    <row r="509" spans="1:12" ht="40.799999999999997">
      <c r="A509" s="68" t="s">
        <v>1076</v>
      </c>
      <c r="B509" s="69" t="s">
        <v>1070</v>
      </c>
      <c r="C509" s="69" t="s">
        <v>98</v>
      </c>
      <c r="D509" s="69" t="s">
        <v>79</v>
      </c>
      <c r="E509" s="68" t="s">
        <v>80</v>
      </c>
      <c r="F509" s="69" t="s">
        <v>1077</v>
      </c>
      <c r="G509" s="9" t="str">
        <f>IF(ISNA(VLOOKUP(LEFT(A509,3),'6. EMS-Omnia mapping'!$A$5:$G$142,7,FALSE)),"TBD",VLOOKUP(LEFT(A509,3),'6. EMS-Omnia mapping'!$A$5:$G$142,7,FALSE))</f>
        <v>Yes</v>
      </c>
      <c r="H509" s="35" t="s">
        <v>86</v>
      </c>
      <c r="I509" s="35" t="str">
        <f>IF(ISNA(VLOOKUP(LEFT($A509,3),'6. EMS-Omnia mapping'!$A$5:$A$142,3,FALSE)),"TBD",VLOOKUP(LEFT($A509,3),'6. EMS-Omnia mapping'!$A$5:$E$142,3,FALSE))</f>
        <v>Live Index</v>
      </c>
      <c r="J509" s="35" t="str">
        <f>IF(ISNA(VLOOKUP(LEFT($A509,3),'6. EMS-Omnia mapping'!$A$5:$A$142,5,FALSE)),"TBD",VLOOKUP(LEFT($A509,3),'6. EMS-Omnia mapping'!$A$5:$E$142,5,FALSE))</f>
        <v>Litigation &amp; Claims [Other Audit Area]</v>
      </c>
      <c r="K509" s="108" t="s">
        <v>1065</v>
      </c>
      <c r="L509" s="147" t="s">
        <v>82</v>
      </c>
    </row>
    <row r="510" spans="1:12" ht="40.799999999999997">
      <c r="A510" s="68" t="s">
        <v>1078</v>
      </c>
      <c r="B510" s="69" t="s">
        <v>1070</v>
      </c>
      <c r="C510" s="69" t="s">
        <v>98</v>
      </c>
      <c r="D510" s="69" t="s">
        <v>79</v>
      </c>
      <c r="E510" s="68" t="s">
        <v>80</v>
      </c>
      <c r="F510" s="69" t="s">
        <v>1079</v>
      </c>
      <c r="G510" s="9" t="str">
        <f>IF(ISNA(VLOOKUP(LEFT(A510,3),'6. EMS-Omnia mapping'!$A$5:$G$142,7,FALSE)),"TBD",VLOOKUP(LEFT(A510,3),'6. EMS-Omnia mapping'!$A$5:$G$142,7,FALSE))</f>
        <v>Yes</v>
      </c>
      <c r="H510" s="35" t="s">
        <v>86</v>
      </c>
      <c r="I510" s="35" t="str">
        <f>IF(ISNA(VLOOKUP(LEFT($A510,3),'6. EMS-Omnia mapping'!$A$5:$A$142,3,FALSE)),"TBD",VLOOKUP(LEFT($A510,3),'6. EMS-Omnia mapping'!$A$5:$E$142,3,FALSE))</f>
        <v>Live Index</v>
      </c>
      <c r="J510" s="35" t="str">
        <f>IF(ISNA(VLOOKUP(LEFT($A510,3),'6. EMS-Omnia mapping'!$A$5:$A$142,5,FALSE)),"TBD",VLOOKUP(LEFT($A510,3),'6. EMS-Omnia mapping'!$A$5:$E$142,5,FALSE))</f>
        <v>Litigation &amp; Claims [Other Audit Area]</v>
      </c>
      <c r="K510" s="108" t="s">
        <v>1065</v>
      </c>
      <c r="L510" s="147" t="s">
        <v>82</v>
      </c>
    </row>
    <row r="511" spans="1:12" ht="40.799999999999997">
      <c r="A511" s="68" t="s">
        <v>1080</v>
      </c>
      <c r="B511" s="69" t="s">
        <v>1070</v>
      </c>
      <c r="C511" s="69" t="s">
        <v>98</v>
      </c>
      <c r="D511" s="69" t="s">
        <v>79</v>
      </c>
      <c r="E511" s="68" t="s">
        <v>80</v>
      </c>
      <c r="F511" s="69" t="s">
        <v>1081</v>
      </c>
      <c r="G511" s="9" t="str">
        <f>IF(ISNA(VLOOKUP(LEFT(A511,3),'6. EMS-Omnia mapping'!$A$5:$G$142,7,FALSE)),"TBD",VLOOKUP(LEFT(A511,3),'6. EMS-Omnia mapping'!$A$5:$G$142,7,FALSE))</f>
        <v>Yes</v>
      </c>
      <c r="H511" s="35" t="s">
        <v>86</v>
      </c>
      <c r="I511" s="35" t="str">
        <f>IF(ISNA(VLOOKUP(LEFT($A511,3),'6. EMS-Omnia mapping'!$A$5:$A$142,3,FALSE)),"TBD",VLOOKUP(LEFT($A511,3),'6. EMS-Omnia mapping'!$A$5:$E$142,3,FALSE))</f>
        <v>Live Index</v>
      </c>
      <c r="J511" s="35" t="str">
        <f>IF(ISNA(VLOOKUP(LEFT($A511,3),'6. EMS-Omnia mapping'!$A$5:$A$142,5,FALSE)),"TBD",VLOOKUP(LEFT($A511,3),'6. EMS-Omnia mapping'!$A$5:$E$142,5,FALSE))</f>
        <v>Litigation &amp; Claims [Other Audit Area]</v>
      </c>
      <c r="K511" s="108" t="s">
        <v>1065</v>
      </c>
      <c r="L511" s="147" t="s">
        <v>82</v>
      </c>
    </row>
    <row r="512" spans="1:12" ht="40.799999999999997">
      <c r="A512" s="68" t="s">
        <v>1082</v>
      </c>
      <c r="B512" s="69" t="s">
        <v>1070</v>
      </c>
      <c r="C512" s="69" t="s">
        <v>98</v>
      </c>
      <c r="D512" s="69" t="s">
        <v>79</v>
      </c>
      <c r="E512" s="68" t="s">
        <v>80</v>
      </c>
      <c r="F512" s="69" t="s">
        <v>1083</v>
      </c>
      <c r="G512" s="9" t="str">
        <f>IF(ISNA(VLOOKUP(LEFT(A512,3),'6. EMS-Omnia mapping'!$A$5:$G$142,7,FALSE)),"TBD",VLOOKUP(LEFT(A512,3),'6. EMS-Omnia mapping'!$A$5:$G$142,7,FALSE))</f>
        <v>Yes</v>
      </c>
      <c r="H512" s="35" t="s">
        <v>86</v>
      </c>
      <c r="I512" s="35" t="str">
        <f>IF(ISNA(VLOOKUP(LEFT($A512,3),'6. EMS-Omnia mapping'!$A$5:$A$142,3,FALSE)),"TBD",VLOOKUP(LEFT($A512,3),'6. EMS-Omnia mapping'!$A$5:$E$142,3,FALSE))</f>
        <v>Live Index</v>
      </c>
      <c r="J512" s="35" t="str">
        <f>IF(ISNA(VLOOKUP(LEFT($A512,3),'6. EMS-Omnia mapping'!$A$5:$A$142,5,FALSE)),"TBD",VLOOKUP(LEFT($A512,3),'6. EMS-Omnia mapping'!$A$5:$E$142,5,FALSE))</f>
        <v>Litigation &amp; Claims [Other Audit Area]</v>
      </c>
      <c r="K512" s="108" t="s">
        <v>1065</v>
      </c>
      <c r="L512" s="147" t="s">
        <v>82</v>
      </c>
    </row>
    <row r="513" spans="1:12" ht="40.799999999999997">
      <c r="A513" s="68" t="s">
        <v>1084</v>
      </c>
      <c r="B513" s="69" t="s">
        <v>1070</v>
      </c>
      <c r="C513" s="69" t="s">
        <v>98</v>
      </c>
      <c r="D513" s="69" t="s">
        <v>79</v>
      </c>
      <c r="E513" s="68" t="s">
        <v>80</v>
      </c>
      <c r="F513" s="69" t="s">
        <v>1085</v>
      </c>
      <c r="G513" s="9" t="str">
        <f>IF(ISNA(VLOOKUP(LEFT(A513,3),'6. EMS-Omnia mapping'!$A$5:$G$142,7,FALSE)),"TBD",VLOOKUP(LEFT(A513,3),'6. EMS-Omnia mapping'!$A$5:$G$142,7,FALSE))</f>
        <v>Yes</v>
      </c>
      <c r="H513" s="35" t="s">
        <v>86</v>
      </c>
      <c r="I513" s="35" t="str">
        <f>IF(ISNA(VLOOKUP(LEFT($A513,3),'6. EMS-Omnia mapping'!$A$5:$A$142,3,FALSE)),"TBD",VLOOKUP(LEFT($A513,3),'6. EMS-Omnia mapping'!$A$5:$E$142,3,FALSE))</f>
        <v>Live Index</v>
      </c>
      <c r="J513" s="35" t="str">
        <f>IF(ISNA(VLOOKUP(LEFT($A513,3),'6. EMS-Omnia mapping'!$A$5:$A$142,5,FALSE)),"TBD",VLOOKUP(LEFT($A513,3),'6. EMS-Omnia mapping'!$A$5:$E$142,5,FALSE))</f>
        <v>Litigation &amp; Claims [Other Audit Area]</v>
      </c>
      <c r="K513" s="108" t="s">
        <v>1065</v>
      </c>
      <c r="L513" s="147" t="s">
        <v>82</v>
      </c>
    </row>
    <row r="514" spans="1:12" ht="40.799999999999997">
      <c r="A514" s="68" t="s">
        <v>1086</v>
      </c>
      <c r="B514" s="69" t="s">
        <v>1070</v>
      </c>
      <c r="C514" s="69" t="s">
        <v>98</v>
      </c>
      <c r="D514" s="69" t="s">
        <v>79</v>
      </c>
      <c r="E514" s="68" t="s">
        <v>80</v>
      </c>
      <c r="F514" s="69" t="s">
        <v>1087</v>
      </c>
      <c r="G514" s="9" t="str">
        <f>IF(ISNA(VLOOKUP(LEFT(A514,3),'6. EMS-Omnia mapping'!$A$5:$G$142,7,FALSE)),"TBD",VLOOKUP(LEFT(A514,3),'6. EMS-Omnia mapping'!$A$5:$G$142,7,FALSE))</f>
        <v>Yes</v>
      </c>
      <c r="H514" s="35" t="s">
        <v>86</v>
      </c>
      <c r="I514" s="35" t="str">
        <f>IF(ISNA(VLOOKUP(LEFT($A514,3),'6. EMS-Omnia mapping'!$A$5:$A$142,3,FALSE)),"TBD",VLOOKUP(LEFT($A514,3),'6. EMS-Omnia mapping'!$A$5:$E$142,3,FALSE))</f>
        <v>Live Index</v>
      </c>
      <c r="J514" s="35" t="str">
        <f>IF(ISNA(VLOOKUP(LEFT($A514,3),'6. EMS-Omnia mapping'!$A$5:$A$142,5,FALSE)),"TBD",VLOOKUP(LEFT($A514,3),'6. EMS-Omnia mapping'!$A$5:$E$142,5,FALSE))</f>
        <v>Litigation &amp; Claims [Other Audit Area]</v>
      </c>
      <c r="K514" s="108" t="s">
        <v>1065</v>
      </c>
      <c r="L514" s="147" t="s">
        <v>82</v>
      </c>
    </row>
    <row r="515" spans="1:12" ht="40.799999999999997">
      <c r="A515" s="68" t="s">
        <v>1088</v>
      </c>
      <c r="B515" s="69" t="s">
        <v>1089</v>
      </c>
      <c r="C515" s="69" t="s">
        <v>78</v>
      </c>
      <c r="D515" s="69" t="s">
        <v>79</v>
      </c>
      <c r="E515" s="68" t="s">
        <v>80</v>
      </c>
      <c r="F515" s="69" t="s">
        <v>1090</v>
      </c>
      <c r="G515" s="9" t="str">
        <f>IF(ISNA(VLOOKUP(LEFT(A515,3),'6. EMS-Omnia mapping'!$A$5:$G$142,7,FALSE)),"TBD",VLOOKUP(LEFT(A515,3),'6. EMS-Omnia mapping'!$A$5:$G$142,7,FALSE))</f>
        <v>Yes</v>
      </c>
      <c r="H515" s="35" t="s">
        <v>86</v>
      </c>
      <c r="I515" s="35" t="str">
        <f>IF(ISNA(VLOOKUP(LEFT($A515,3),'6. EMS-Omnia mapping'!$A$5:$A$142,3,FALSE)),"TBD",VLOOKUP(LEFT($A515,3),'6. EMS-Omnia mapping'!$A$5:$E$142,3,FALSE))</f>
        <v>Live Index</v>
      </c>
      <c r="J515" s="35" t="str">
        <f>IF(ISNA(VLOOKUP(LEFT($A515,3),'6. EMS-Omnia mapping'!$A$5:$A$142,5,FALSE)),"TBD",VLOOKUP(LEFT($A515,3),'6. EMS-Omnia mapping'!$A$5:$E$142,5,FALSE))</f>
        <v>Litigation &amp; Claims [Other Audit Area]</v>
      </c>
      <c r="K515" s="108" t="s">
        <v>1065</v>
      </c>
      <c r="L515" s="147" t="s">
        <v>82</v>
      </c>
    </row>
    <row r="516" spans="1:12" ht="40.799999999999997">
      <c r="A516" s="68" t="s">
        <v>1091</v>
      </c>
      <c r="B516" s="69" t="s">
        <v>1089</v>
      </c>
      <c r="C516" s="69" t="s">
        <v>78</v>
      </c>
      <c r="D516" s="69" t="s">
        <v>79</v>
      </c>
      <c r="E516" s="68" t="s">
        <v>80</v>
      </c>
      <c r="F516" s="69" t="s">
        <v>1092</v>
      </c>
      <c r="G516" s="9" t="str">
        <f>IF(ISNA(VLOOKUP(LEFT(A516,3),'6. EMS-Omnia mapping'!$A$5:$G$142,7,FALSE)),"TBD",VLOOKUP(LEFT(A516,3),'6. EMS-Omnia mapping'!$A$5:$G$142,7,FALSE))</f>
        <v>Yes</v>
      </c>
      <c r="H516" s="35" t="s">
        <v>86</v>
      </c>
      <c r="I516" s="35" t="str">
        <f>IF(ISNA(VLOOKUP(LEFT($A516,3),'6. EMS-Omnia mapping'!$A$5:$A$142,3,FALSE)),"TBD",VLOOKUP(LEFT($A516,3),'6. EMS-Omnia mapping'!$A$5:$E$142,3,FALSE))</f>
        <v>Live Index</v>
      </c>
      <c r="J516" s="35" t="str">
        <f>IF(ISNA(VLOOKUP(LEFT($A516,3),'6. EMS-Omnia mapping'!$A$5:$A$142,5,FALSE)),"TBD",VLOOKUP(LEFT($A516,3),'6. EMS-Omnia mapping'!$A$5:$E$142,5,FALSE))</f>
        <v>Litigation &amp; Claims [Other Audit Area]</v>
      </c>
      <c r="K516" s="108" t="s">
        <v>1065</v>
      </c>
      <c r="L516" s="147" t="s">
        <v>82</v>
      </c>
    </row>
    <row r="517" spans="1:12" ht="40.799999999999997">
      <c r="A517" s="68" t="s">
        <v>1093</v>
      </c>
      <c r="B517" s="69" t="s">
        <v>1089</v>
      </c>
      <c r="C517" s="69" t="s">
        <v>78</v>
      </c>
      <c r="D517" s="69" t="s">
        <v>79</v>
      </c>
      <c r="E517" s="68" t="s">
        <v>80</v>
      </c>
      <c r="F517" s="69" t="s">
        <v>1094</v>
      </c>
      <c r="G517" s="9" t="str">
        <f>IF(ISNA(VLOOKUP(LEFT(A517,3),'6. EMS-Omnia mapping'!$A$5:$G$142,7,FALSE)),"TBD",VLOOKUP(LEFT(A517,3),'6. EMS-Omnia mapping'!$A$5:$G$142,7,FALSE))</f>
        <v>Yes</v>
      </c>
      <c r="H517" s="35" t="s">
        <v>86</v>
      </c>
      <c r="I517" s="35" t="str">
        <f>IF(ISNA(VLOOKUP(LEFT($A517,3),'6. EMS-Omnia mapping'!$A$5:$A$142,3,FALSE)),"TBD",VLOOKUP(LEFT($A517,3),'6. EMS-Omnia mapping'!$A$5:$E$142,3,FALSE))</f>
        <v>Live Index</v>
      </c>
      <c r="J517" s="35" t="str">
        <f>IF(ISNA(VLOOKUP(LEFT($A517,3),'6. EMS-Omnia mapping'!$A$5:$A$142,5,FALSE)),"TBD",VLOOKUP(LEFT($A517,3),'6. EMS-Omnia mapping'!$A$5:$E$142,5,FALSE))</f>
        <v>Litigation &amp; Claims [Other Audit Area]</v>
      </c>
      <c r="K517" s="108" t="s">
        <v>1065</v>
      </c>
      <c r="L517" s="147" t="s">
        <v>82</v>
      </c>
    </row>
    <row r="518" spans="1:12" ht="40.799999999999997">
      <c r="A518" s="68" t="s">
        <v>1095</v>
      </c>
      <c r="B518" s="69" t="s">
        <v>1089</v>
      </c>
      <c r="C518" s="69" t="s">
        <v>78</v>
      </c>
      <c r="D518" s="69" t="s">
        <v>79</v>
      </c>
      <c r="E518" s="68" t="s">
        <v>80</v>
      </c>
      <c r="F518" s="69" t="s">
        <v>1096</v>
      </c>
      <c r="G518" s="9" t="str">
        <f>IF(ISNA(VLOOKUP(LEFT(A518,3),'6. EMS-Omnia mapping'!$A$5:$G$142,7,FALSE)),"TBD",VLOOKUP(LEFT(A518,3),'6. EMS-Omnia mapping'!$A$5:$G$142,7,FALSE))</f>
        <v>Yes</v>
      </c>
      <c r="H518" s="35" t="s">
        <v>86</v>
      </c>
      <c r="I518" s="35" t="str">
        <f>IF(ISNA(VLOOKUP(LEFT($A518,3),'6. EMS-Omnia mapping'!$A$5:$A$142,3,FALSE)),"TBD",VLOOKUP(LEFT($A518,3),'6. EMS-Omnia mapping'!$A$5:$E$142,3,FALSE))</f>
        <v>Live Index</v>
      </c>
      <c r="J518" s="35" t="str">
        <f>IF(ISNA(VLOOKUP(LEFT($A518,3),'6. EMS-Omnia mapping'!$A$5:$A$142,5,FALSE)),"TBD",VLOOKUP(LEFT($A518,3),'6. EMS-Omnia mapping'!$A$5:$E$142,5,FALSE))</f>
        <v>Litigation &amp; Claims [Other Audit Area]</v>
      </c>
      <c r="K518" s="108" t="s">
        <v>1065</v>
      </c>
      <c r="L518" s="147" t="s">
        <v>82</v>
      </c>
    </row>
    <row r="519" spans="1:12" ht="40.799999999999997">
      <c r="A519" s="68" t="s">
        <v>1097</v>
      </c>
      <c r="B519" s="69" t="s">
        <v>1089</v>
      </c>
      <c r="C519" s="69" t="s">
        <v>78</v>
      </c>
      <c r="D519" s="69" t="s">
        <v>79</v>
      </c>
      <c r="E519" s="68" t="s">
        <v>80</v>
      </c>
      <c r="F519" s="69" t="s">
        <v>1098</v>
      </c>
      <c r="G519" s="9" t="str">
        <f>IF(ISNA(VLOOKUP(LEFT(A519,3),'6. EMS-Omnia mapping'!$A$5:$G$142,7,FALSE)),"TBD",VLOOKUP(LEFT(A519,3),'6. EMS-Omnia mapping'!$A$5:$G$142,7,FALSE))</f>
        <v>Yes</v>
      </c>
      <c r="H519" s="35" t="s">
        <v>86</v>
      </c>
      <c r="I519" s="35" t="str">
        <f>IF(ISNA(VLOOKUP(LEFT($A519,3),'6. EMS-Omnia mapping'!$A$5:$A$142,3,FALSE)),"TBD",VLOOKUP(LEFT($A519,3),'6. EMS-Omnia mapping'!$A$5:$E$142,3,FALSE))</f>
        <v>Live Index</v>
      </c>
      <c r="J519" s="35" t="str">
        <f>IF(ISNA(VLOOKUP(LEFT($A519,3),'6. EMS-Omnia mapping'!$A$5:$A$142,5,FALSE)),"TBD",VLOOKUP(LEFT($A519,3),'6. EMS-Omnia mapping'!$A$5:$E$142,5,FALSE))</f>
        <v>Litigation &amp; Claims [Other Audit Area]</v>
      </c>
      <c r="K519" s="108" t="s">
        <v>1065</v>
      </c>
      <c r="L519" s="147" t="s">
        <v>82</v>
      </c>
    </row>
    <row r="520" spans="1:12" ht="40.799999999999997">
      <c r="A520" s="68" t="s">
        <v>1099</v>
      </c>
      <c r="B520" s="69" t="s">
        <v>1089</v>
      </c>
      <c r="C520" s="69" t="s">
        <v>78</v>
      </c>
      <c r="D520" s="69" t="s">
        <v>79</v>
      </c>
      <c r="E520" s="68" t="s">
        <v>80</v>
      </c>
      <c r="F520" s="69" t="s">
        <v>1100</v>
      </c>
      <c r="G520" s="9" t="str">
        <f>IF(ISNA(VLOOKUP(LEFT(A520,3),'6. EMS-Omnia mapping'!$A$5:$G$142,7,FALSE)),"TBD",VLOOKUP(LEFT(A520,3),'6. EMS-Omnia mapping'!$A$5:$G$142,7,FALSE))</f>
        <v>Yes</v>
      </c>
      <c r="H520" s="35" t="s">
        <v>86</v>
      </c>
      <c r="I520" s="35" t="str">
        <f>IF(ISNA(VLOOKUP(LEFT($A520,3),'6. EMS-Omnia mapping'!$A$5:$A$142,3,FALSE)),"TBD",VLOOKUP(LEFT($A520,3),'6. EMS-Omnia mapping'!$A$5:$E$142,3,FALSE))</f>
        <v>Live Index</v>
      </c>
      <c r="J520" s="35" t="str">
        <f>IF(ISNA(VLOOKUP(LEFT($A520,3),'6. EMS-Omnia mapping'!$A$5:$A$142,5,FALSE)),"TBD",VLOOKUP(LEFT($A520,3),'6. EMS-Omnia mapping'!$A$5:$E$142,5,FALSE))</f>
        <v>Litigation &amp; Claims [Other Audit Area]</v>
      </c>
      <c r="K520" s="108" t="s">
        <v>1065</v>
      </c>
      <c r="L520" s="147" t="s">
        <v>82</v>
      </c>
    </row>
    <row r="521" spans="1:12" ht="40.799999999999997">
      <c r="A521" s="68" t="s">
        <v>1101</v>
      </c>
      <c r="B521" s="69" t="s">
        <v>1089</v>
      </c>
      <c r="C521" s="69" t="s">
        <v>78</v>
      </c>
      <c r="D521" s="69" t="s">
        <v>79</v>
      </c>
      <c r="E521" s="68" t="s">
        <v>80</v>
      </c>
      <c r="F521" s="69" t="s">
        <v>1102</v>
      </c>
      <c r="G521" s="9" t="str">
        <f>IF(ISNA(VLOOKUP(LEFT(A521,3),'6. EMS-Omnia mapping'!$A$5:$G$142,7,FALSE)),"TBD",VLOOKUP(LEFT(A521,3),'6. EMS-Omnia mapping'!$A$5:$G$142,7,FALSE))</f>
        <v>Yes</v>
      </c>
      <c r="H521" s="35" t="s">
        <v>86</v>
      </c>
      <c r="I521" s="35" t="str">
        <f>IF(ISNA(VLOOKUP(LEFT($A521,3),'6. EMS-Omnia mapping'!$A$5:$A$142,3,FALSE)),"TBD",VLOOKUP(LEFT($A521,3),'6. EMS-Omnia mapping'!$A$5:$E$142,3,FALSE))</f>
        <v>Live Index</v>
      </c>
      <c r="J521" s="35" t="str">
        <f>IF(ISNA(VLOOKUP(LEFT($A521,3),'6. EMS-Omnia mapping'!$A$5:$A$142,5,FALSE)),"TBD",VLOOKUP(LEFT($A521,3),'6. EMS-Omnia mapping'!$A$5:$E$142,5,FALSE))</f>
        <v>Litigation &amp; Claims [Other Audit Area]</v>
      </c>
      <c r="K521" s="108" t="s">
        <v>1065</v>
      </c>
      <c r="L521" s="147" t="s">
        <v>82</v>
      </c>
    </row>
    <row r="522" spans="1:12" ht="40.799999999999997">
      <c r="A522" s="68" t="s">
        <v>1103</v>
      </c>
      <c r="B522" s="69" t="s">
        <v>1089</v>
      </c>
      <c r="C522" s="69" t="s">
        <v>78</v>
      </c>
      <c r="D522" s="69" t="s">
        <v>79</v>
      </c>
      <c r="E522" s="68" t="s">
        <v>80</v>
      </c>
      <c r="F522" s="69" t="s">
        <v>1104</v>
      </c>
      <c r="G522" s="9" t="str">
        <f>IF(ISNA(VLOOKUP(LEFT(A522,3),'6. EMS-Omnia mapping'!$A$5:$G$142,7,FALSE)),"TBD",VLOOKUP(LEFT(A522,3),'6. EMS-Omnia mapping'!$A$5:$G$142,7,FALSE))</f>
        <v>Yes</v>
      </c>
      <c r="H522" s="35" t="s">
        <v>86</v>
      </c>
      <c r="I522" s="35" t="str">
        <f>IF(ISNA(VLOOKUP(LEFT($A522,3),'6. EMS-Omnia mapping'!$A$5:$A$142,3,FALSE)),"TBD",VLOOKUP(LEFT($A522,3),'6. EMS-Omnia mapping'!$A$5:$E$142,3,FALSE))</f>
        <v>Live Index</v>
      </c>
      <c r="J522" s="35" t="str">
        <f>IF(ISNA(VLOOKUP(LEFT($A522,3),'6. EMS-Omnia mapping'!$A$5:$A$142,5,FALSE)),"TBD",VLOOKUP(LEFT($A522,3),'6. EMS-Omnia mapping'!$A$5:$E$142,5,FALSE))</f>
        <v>Litigation &amp; Claims [Other Audit Area]</v>
      </c>
      <c r="K522" s="108" t="s">
        <v>1065</v>
      </c>
      <c r="L522" s="147" t="s">
        <v>82</v>
      </c>
    </row>
    <row r="523" spans="1:12" ht="40.799999999999997">
      <c r="A523" s="68" t="s">
        <v>1105</v>
      </c>
      <c r="B523" s="69" t="s">
        <v>1089</v>
      </c>
      <c r="C523" s="69" t="s">
        <v>78</v>
      </c>
      <c r="D523" s="69" t="s">
        <v>79</v>
      </c>
      <c r="E523" s="68" t="s">
        <v>80</v>
      </c>
      <c r="F523" s="69" t="s">
        <v>1106</v>
      </c>
      <c r="G523" s="9" t="str">
        <f>IF(ISNA(VLOOKUP(LEFT(A523,3),'6. EMS-Omnia mapping'!$A$5:$G$142,7,FALSE)),"TBD",VLOOKUP(LEFT(A523,3),'6. EMS-Omnia mapping'!$A$5:$G$142,7,FALSE))</f>
        <v>Yes</v>
      </c>
      <c r="H523" s="35" t="s">
        <v>86</v>
      </c>
      <c r="I523" s="35" t="str">
        <f>IF(ISNA(VLOOKUP(LEFT($A523,3),'6. EMS-Omnia mapping'!$A$5:$A$142,3,FALSE)),"TBD",VLOOKUP(LEFT($A523,3),'6. EMS-Omnia mapping'!$A$5:$E$142,3,FALSE))</f>
        <v>Live Index</v>
      </c>
      <c r="J523" s="35" t="str">
        <f>IF(ISNA(VLOOKUP(LEFT($A523,3),'6. EMS-Omnia mapping'!$A$5:$A$142,5,FALSE)),"TBD",VLOOKUP(LEFT($A523,3),'6. EMS-Omnia mapping'!$A$5:$E$142,5,FALSE))</f>
        <v>Litigation &amp; Claims [Other Audit Area]</v>
      </c>
      <c r="K523" s="108" t="s">
        <v>1065</v>
      </c>
      <c r="L523" s="147" t="s">
        <v>82</v>
      </c>
    </row>
    <row r="524" spans="1:12" ht="30.6">
      <c r="A524" s="68" t="s">
        <v>1107</v>
      </c>
      <c r="B524" s="69" t="s">
        <v>1108</v>
      </c>
      <c r="C524" s="69" t="s">
        <v>98</v>
      </c>
      <c r="D524" s="69" t="s">
        <v>79</v>
      </c>
      <c r="E524" s="68" t="s">
        <v>80</v>
      </c>
      <c r="F524" s="69" t="s">
        <v>1109</v>
      </c>
      <c r="G524" s="9" t="str">
        <f>IF(ISNA(VLOOKUP(LEFT(A524,3),'6. EMS-Omnia mapping'!$A$5:$G$142,7,FALSE)),"TBD",VLOOKUP(LEFT(A524,3),'6. EMS-Omnia mapping'!$A$5:$G$142,7,FALSE))</f>
        <v>Yes</v>
      </c>
      <c r="H524" s="35" t="s">
        <v>86</v>
      </c>
      <c r="I524" s="35" t="str">
        <f>IF(ISNA(VLOOKUP(LEFT($A524,3),'6. EMS-Omnia mapping'!$A$5:$A$142,3,FALSE)),"TBD",VLOOKUP(LEFT($A524,3),'6. EMS-Omnia mapping'!$A$5:$E$142,3,FALSE))</f>
        <v>Live Index</v>
      </c>
      <c r="J524" s="35" t="str">
        <f>IF(ISNA(VLOOKUP(LEFT($A524,3),'6. EMS-Omnia mapping'!$A$5:$A$142,5,FALSE)),"TBD",VLOOKUP(LEFT($A524,3),'6. EMS-Omnia mapping'!$A$5:$E$142,5,FALSE))</f>
        <v>Litigation &amp; Claims [Other Audit Area]</v>
      </c>
      <c r="K524" s="108" t="s">
        <v>1065</v>
      </c>
      <c r="L524" s="147" t="s">
        <v>86</v>
      </c>
    </row>
    <row r="525" spans="1:12" ht="30.6">
      <c r="A525" s="68" t="s">
        <v>1110</v>
      </c>
      <c r="B525" s="69" t="s">
        <v>1108</v>
      </c>
      <c r="C525" s="69" t="s">
        <v>98</v>
      </c>
      <c r="D525" s="69" t="s">
        <v>79</v>
      </c>
      <c r="E525" s="68" t="s">
        <v>80</v>
      </c>
      <c r="F525" s="69" t="s">
        <v>1111</v>
      </c>
      <c r="G525" s="9" t="str">
        <f>IF(ISNA(VLOOKUP(LEFT(A525,3),'6. EMS-Omnia mapping'!$A$5:$G$142,7,FALSE)),"TBD",VLOOKUP(LEFT(A525,3),'6. EMS-Omnia mapping'!$A$5:$G$142,7,FALSE))</f>
        <v>Yes</v>
      </c>
      <c r="H525" s="35" t="s">
        <v>86</v>
      </c>
      <c r="I525" s="35" t="str">
        <f>IF(ISNA(VLOOKUP(LEFT($A525,3),'6. EMS-Omnia mapping'!$A$5:$A$142,3,FALSE)),"TBD",VLOOKUP(LEFT($A525,3),'6. EMS-Omnia mapping'!$A$5:$E$142,3,FALSE))</f>
        <v>Live Index</v>
      </c>
      <c r="J525" s="35" t="str">
        <f>IF(ISNA(VLOOKUP(LEFT($A525,3),'6. EMS-Omnia mapping'!$A$5:$A$142,5,FALSE)),"TBD",VLOOKUP(LEFT($A525,3),'6. EMS-Omnia mapping'!$A$5:$E$142,5,FALSE))</f>
        <v>Litigation &amp; Claims [Other Audit Area]</v>
      </c>
      <c r="K525" s="108" t="s">
        <v>1065</v>
      </c>
      <c r="L525" s="147" t="s">
        <v>86</v>
      </c>
    </row>
    <row r="526" spans="1:12" ht="30.6">
      <c r="A526" s="68" t="s">
        <v>1112</v>
      </c>
      <c r="B526" s="69" t="s">
        <v>1108</v>
      </c>
      <c r="C526" s="69" t="s">
        <v>98</v>
      </c>
      <c r="D526" s="69" t="s">
        <v>79</v>
      </c>
      <c r="E526" s="68" t="s">
        <v>80</v>
      </c>
      <c r="F526" s="69" t="s">
        <v>1113</v>
      </c>
      <c r="G526" s="9" t="str">
        <f>IF(ISNA(VLOOKUP(LEFT(A526,3),'6. EMS-Omnia mapping'!$A$5:$G$142,7,FALSE)),"TBD",VLOOKUP(LEFT(A526,3),'6. EMS-Omnia mapping'!$A$5:$G$142,7,FALSE))</f>
        <v>Yes</v>
      </c>
      <c r="H526" s="35" t="s">
        <v>86</v>
      </c>
      <c r="I526" s="35" t="str">
        <f>IF(ISNA(VLOOKUP(LEFT($A526,3),'6. EMS-Omnia mapping'!$A$5:$A$142,3,FALSE)),"TBD",VLOOKUP(LEFT($A526,3),'6. EMS-Omnia mapping'!$A$5:$E$142,3,FALSE))</f>
        <v>Live Index</v>
      </c>
      <c r="J526" s="35" t="str">
        <f>IF(ISNA(VLOOKUP(LEFT($A526,3),'6. EMS-Omnia mapping'!$A$5:$A$142,5,FALSE)),"TBD",VLOOKUP(LEFT($A526,3),'6. EMS-Omnia mapping'!$A$5:$E$142,5,FALSE))</f>
        <v>Litigation &amp; Claims [Other Audit Area]</v>
      </c>
      <c r="K526" s="108" t="s">
        <v>1065</v>
      </c>
      <c r="L526" s="147" t="s">
        <v>86</v>
      </c>
    </row>
    <row r="527" spans="1:12" ht="30.6">
      <c r="A527" s="68" t="s">
        <v>1114</v>
      </c>
      <c r="B527" s="69" t="s">
        <v>1108</v>
      </c>
      <c r="C527" s="69" t="s">
        <v>98</v>
      </c>
      <c r="D527" s="69" t="s">
        <v>79</v>
      </c>
      <c r="E527" s="68" t="s">
        <v>80</v>
      </c>
      <c r="F527" s="69" t="s">
        <v>1115</v>
      </c>
      <c r="G527" s="9" t="str">
        <f>IF(ISNA(VLOOKUP(LEFT(A527,3),'6. EMS-Omnia mapping'!$A$5:$G$142,7,FALSE)),"TBD",VLOOKUP(LEFT(A527,3),'6. EMS-Omnia mapping'!$A$5:$G$142,7,FALSE))</f>
        <v>Yes</v>
      </c>
      <c r="H527" s="35" t="s">
        <v>86</v>
      </c>
      <c r="I527" s="35" t="str">
        <f>IF(ISNA(VLOOKUP(LEFT($A527,3),'6. EMS-Omnia mapping'!$A$5:$A$142,3,FALSE)),"TBD",VLOOKUP(LEFT($A527,3),'6. EMS-Omnia mapping'!$A$5:$E$142,3,FALSE))</f>
        <v>Live Index</v>
      </c>
      <c r="J527" s="35" t="str">
        <f>IF(ISNA(VLOOKUP(LEFT($A527,3),'6. EMS-Omnia mapping'!$A$5:$A$142,5,FALSE)),"TBD",VLOOKUP(LEFT($A527,3),'6. EMS-Omnia mapping'!$A$5:$E$142,5,FALSE))</f>
        <v>Litigation &amp; Claims [Other Audit Area]</v>
      </c>
      <c r="K527" s="108" t="s">
        <v>1065</v>
      </c>
      <c r="L527" s="147" t="s">
        <v>86</v>
      </c>
    </row>
    <row r="528" spans="1:12" ht="30.6">
      <c r="A528" s="68" t="s">
        <v>1116</v>
      </c>
      <c r="B528" s="69" t="s">
        <v>1108</v>
      </c>
      <c r="C528" s="69" t="s">
        <v>98</v>
      </c>
      <c r="D528" s="69" t="s">
        <v>79</v>
      </c>
      <c r="E528" s="68" t="s">
        <v>80</v>
      </c>
      <c r="F528" s="69" t="s">
        <v>1117</v>
      </c>
      <c r="G528" s="9" t="str">
        <f>IF(ISNA(VLOOKUP(LEFT(A528,3),'6. EMS-Omnia mapping'!$A$5:$G$142,7,FALSE)),"TBD",VLOOKUP(LEFT(A528,3),'6. EMS-Omnia mapping'!$A$5:$G$142,7,FALSE))</f>
        <v>Yes</v>
      </c>
      <c r="H528" s="35" t="s">
        <v>86</v>
      </c>
      <c r="I528" s="35" t="str">
        <f>IF(ISNA(VLOOKUP(LEFT($A528,3),'6. EMS-Omnia mapping'!$A$5:$A$142,3,FALSE)),"TBD",VLOOKUP(LEFT($A528,3),'6. EMS-Omnia mapping'!$A$5:$E$142,3,FALSE))</f>
        <v>Live Index</v>
      </c>
      <c r="J528" s="35" t="str">
        <f>IF(ISNA(VLOOKUP(LEFT($A528,3),'6. EMS-Omnia mapping'!$A$5:$A$142,5,FALSE)),"TBD",VLOOKUP(LEFT($A528,3),'6. EMS-Omnia mapping'!$A$5:$E$142,5,FALSE))</f>
        <v>Litigation &amp; Claims [Other Audit Area]</v>
      </c>
      <c r="K528" s="108" t="s">
        <v>1065</v>
      </c>
      <c r="L528" s="147" t="s">
        <v>86</v>
      </c>
    </row>
    <row r="529" spans="1:12" ht="30.6">
      <c r="A529" s="68" t="s">
        <v>1118</v>
      </c>
      <c r="B529" s="69" t="s">
        <v>1108</v>
      </c>
      <c r="C529" s="69" t="s">
        <v>98</v>
      </c>
      <c r="D529" s="69" t="s">
        <v>79</v>
      </c>
      <c r="E529" s="68" t="s">
        <v>80</v>
      </c>
      <c r="F529" s="69" t="s">
        <v>1119</v>
      </c>
      <c r="G529" s="9" t="str">
        <f>IF(ISNA(VLOOKUP(LEFT(A529,3),'6. EMS-Omnia mapping'!$A$5:$G$142,7,FALSE)),"TBD",VLOOKUP(LEFT(A529,3),'6. EMS-Omnia mapping'!$A$5:$G$142,7,FALSE))</f>
        <v>Yes</v>
      </c>
      <c r="H529" s="35" t="s">
        <v>86</v>
      </c>
      <c r="I529" s="35" t="str">
        <f>IF(ISNA(VLOOKUP(LEFT($A529,3),'6. EMS-Omnia mapping'!$A$5:$A$142,3,FALSE)),"TBD",VLOOKUP(LEFT($A529,3),'6. EMS-Omnia mapping'!$A$5:$E$142,3,FALSE))</f>
        <v>Live Index</v>
      </c>
      <c r="J529" s="35" t="str">
        <f>IF(ISNA(VLOOKUP(LEFT($A529,3),'6. EMS-Omnia mapping'!$A$5:$A$142,5,FALSE)),"TBD",VLOOKUP(LEFT($A529,3),'6. EMS-Omnia mapping'!$A$5:$E$142,5,FALSE))</f>
        <v>Litigation &amp; Claims [Other Audit Area]</v>
      </c>
      <c r="K529" s="108" t="s">
        <v>1065</v>
      </c>
      <c r="L529" s="147" t="s">
        <v>86</v>
      </c>
    </row>
    <row r="530" spans="1:12" ht="30.6">
      <c r="A530" s="68" t="s">
        <v>1120</v>
      </c>
      <c r="B530" s="69" t="s">
        <v>1108</v>
      </c>
      <c r="C530" s="69" t="s">
        <v>98</v>
      </c>
      <c r="D530" s="69" t="s">
        <v>79</v>
      </c>
      <c r="E530" s="68" t="s">
        <v>80</v>
      </c>
      <c r="F530" s="69" t="s">
        <v>1121</v>
      </c>
      <c r="G530" s="9" t="str">
        <f>IF(ISNA(VLOOKUP(LEFT(A530,3),'6. EMS-Omnia mapping'!$A$5:$G$142,7,FALSE)),"TBD",VLOOKUP(LEFT(A530,3),'6. EMS-Omnia mapping'!$A$5:$G$142,7,FALSE))</f>
        <v>Yes</v>
      </c>
      <c r="H530" s="35" t="s">
        <v>86</v>
      </c>
      <c r="I530" s="35" t="str">
        <f>IF(ISNA(VLOOKUP(LEFT($A530,3),'6. EMS-Omnia mapping'!$A$5:$A$142,3,FALSE)),"TBD",VLOOKUP(LEFT($A530,3),'6. EMS-Omnia mapping'!$A$5:$E$142,3,FALSE))</f>
        <v>Live Index</v>
      </c>
      <c r="J530" s="35" t="str">
        <f>IF(ISNA(VLOOKUP(LEFT($A530,3),'6. EMS-Omnia mapping'!$A$5:$A$142,5,FALSE)),"TBD",VLOOKUP(LEFT($A530,3),'6. EMS-Omnia mapping'!$A$5:$E$142,5,FALSE))</f>
        <v>Litigation &amp; Claims [Other Audit Area]</v>
      </c>
      <c r="K530" s="108" t="s">
        <v>1065</v>
      </c>
      <c r="L530" s="147" t="s">
        <v>86</v>
      </c>
    </row>
    <row r="531" spans="1:12" ht="30.6">
      <c r="A531" s="68" t="s">
        <v>1122</v>
      </c>
      <c r="B531" s="69" t="s">
        <v>1108</v>
      </c>
      <c r="C531" s="69" t="s">
        <v>98</v>
      </c>
      <c r="D531" s="69" t="s">
        <v>79</v>
      </c>
      <c r="E531" s="68" t="s">
        <v>80</v>
      </c>
      <c r="F531" s="69" t="s">
        <v>1123</v>
      </c>
      <c r="G531" s="9" t="str">
        <f>IF(ISNA(VLOOKUP(LEFT(A531,3),'6. EMS-Omnia mapping'!$A$5:$G$142,7,FALSE)),"TBD",VLOOKUP(LEFT(A531,3),'6. EMS-Omnia mapping'!$A$5:$G$142,7,FALSE))</f>
        <v>Yes</v>
      </c>
      <c r="H531" s="35" t="s">
        <v>86</v>
      </c>
      <c r="I531" s="35" t="str">
        <f>IF(ISNA(VLOOKUP(LEFT($A531,3),'6. EMS-Omnia mapping'!$A$5:$A$142,3,FALSE)),"TBD",VLOOKUP(LEFT($A531,3),'6. EMS-Omnia mapping'!$A$5:$E$142,3,FALSE))</f>
        <v>Live Index</v>
      </c>
      <c r="J531" s="35" t="str">
        <f>IF(ISNA(VLOOKUP(LEFT($A531,3),'6. EMS-Omnia mapping'!$A$5:$A$142,5,FALSE)),"TBD",VLOOKUP(LEFT($A531,3),'6. EMS-Omnia mapping'!$A$5:$E$142,5,FALSE))</f>
        <v>Litigation &amp; Claims [Other Audit Area]</v>
      </c>
      <c r="K531" s="108" t="s">
        <v>1065</v>
      </c>
      <c r="L531" s="147" t="s">
        <v>86</v>
      </c>
    </row>
    <row r="532" spans="1:12" ht="30.6">
      <c r="A532" s="68" t="s">
        <v>1124</v>
      </c>
      <c r="B532" s="69" t="s">
        <v>1108</v>
      </c>
      <c r="C532" s="69" t="s">
        <v>98</v>
      </c>
      <c r="D532" s="69" t="s">
        <v>79</v>
      </c>
      <c r="E532" s="68" t="s">
        <v>80</v>
      </c>
      <c r="F532" s="69" t="s">
        <v>1125</v>
      </c>
      <c r="G532" s="9" t="str">
        <f>IF(ISNA(VLOOKUP(LEFT(A532,3),'6. EMS-Omnia mapping'!$A$5:$G$142,7,FALSE)),"TBD",VLOOKUP(LEFT(A532,3),'6. EMS-Omnia mapping'!$A$5:$G$142,7,FALSE))</f>
        <v>Yes</v>
      </c>
      <c r="H532" s="35" t="s">
        <v>86</v>
      </c>
      <c r="I532" s="35" t="str">
        <f>IF(ISNA(VLOOKUP(LEFT($A532,3),'6. EMS-Omnia mapping'!$A$5:$A$142,3,FALSE)),"TBD",VLOOKUP(LEFT($A532,3),'6. EMS-Omnia mapping'!$A$5:$E$142,3,FALSE))</f>
        <v>Live Index</v>
      </c>
      <c r="J532" s="35" t="str">
        <f>IF(ISNA(VLOOKUP(LEFT($A532,3),'6. EMS-Omnia mapping'!$A$5:$A$142,5,FALSE)),"TBD",VLOOKUP(LEFT($A532,3),'6. EMS-Omnia mapping'!$A$5:$E$142,5,FALSE))</f>
        <v>Litigation &amp; Claims [Other Audit Area]</v>
      </c>
      <c r="K532" s="108" t="s">
        <v>1065</v>
      </c>
      <c r="L532" s="147" t="s">
        <v>86</v>
      </c>
    </row>
    <row r="533" spans="1:12" ht="30.6">
      <c r="A533" s="68" t="s">
        <v>1126</v>
      </c>
      <c r="B533" s="69" t="s">
        <v>1127</v>
      </c>
      <c r="C533" s="69" t="s">
        <v>78</v>
      </c>
      <c r="D533" s="69" t="s">
        <v>79</v>
      </c>
      <c r="E533" s="68" t="s">
        <v>80</v>
      </c>
      <c r="F533" s="69" t="s">
        <v>81</v>
      </c>
      <c r="G533" s="9" t="str">
        <f>IF(ISNA(VLOOKUP(LEFT(A533,3),'6. EMS-Omnia mapping'!$A$5:$G$142,7,FALSE)),"TBD",VLOOKUP(LEFT(A533,3),'6. EMS-Omnia mapping'!$A$5:$G$142,7,FALSE))</f>
        <v>Yes</v>
      </c>
      <c r="H533" s="35" t="s">
        <v>86</v>
      </c>
      <c r="I533" s="35" t="str">
        <f>IF(ISNA(VLOOKUP(LEFT($A533,3),'6. EMS-Omnia mapping'!$A$5:$A$142,3,FALSE)),"TBD",VLOOKUP(LEFT($A533,3),'6. EMS-Omnia mapping'!$A$5:$E$142,3,FALSE))</f>
        <v>Live Index</v>
      </c>
      <c r="J533" s="35" t="str">
        <f>IF(ISNA(VLOOKUP(LEFT($A533,3),'6. EMS-Omnia mapping'!$A$5:$A$142,5,FALSE)),"TBD",VLOOKUP(LEFT($A533,3),'6. EMS-Omnia mapping'!$A$5:$E$142,5,FALSE))</f>
        <v>Entity and Fraud Risk Assessment and Response [Assess Risk]</v>
      </c>
      <c r="K533" s="108" t="s">
        <v>122</v>
      </c>
      <c r="L533" s="147" t="s">
        <v>82</v>
      </c>
    </row>
    <row r="534" spans="1:12" ht="20.399999999999999">
      <c r="A534" s="68" t="s">
        <v>1128</v>
      </c>
      <c r="B534" s="69" t="s">
        <v>1129</v>
      </c>
      <c r="C534" s="69" t="s">
        <v>92</v>
      </c>
      <c r="D534" s="69" t="s">
        <v>79</v>
      </c>
      <c r="E534" s="68" t="s">
        <v>80</v>
      </c>
      <c r="F534" s="69" t="s">
        <v>1130</v>
      </c>
      <c r="G534" s="9" t="str">
        <f>IF(ISNA(VLOOKUP(LEFT(A534,3),'6. EMS-Omnia mapping'!$A$5:$G$142,7,FALSE)),"TBD",VLOOKUP(LEFT(A534,3),'6. EMS-Omnia mapping'!$A$5:$G$142,7,FALSE))</f>
        <v>GRA - No; Other - Yes</v>
      </c>
      <c r="H534" s="35" t="s">
        <v>82</v>
      </c>
      <c r="I534" s="35" t="str">
        <f>IF(ISNA(VLOOKUP(LEFT($A534,3),'6. EMS-Omnia mapping'!$A$5:$A$142,3,FALSE)),"TBD",VLOOKUP(LEFT($A534,3),'6. EMS-Omnia mapping'!$A$5:$E$142,3,FALSE))</f>
        <v>Live Index</v>
      </c>
      <c r="J534" s="35" t="str">
        <f>IF(ISNA(VLOOKUP(LEFT($A534,3),'6. EMS-Omnia mapping'!$A$5:$A$142,5,FALSE)),"TBD",VLOOKUP(LEFT($A534,3),'6. EMS-Omnia mapping'!$A$5:$E$142,5,FALSE))</f>
        <v>Going Concern [Other Audit Area]</v>
      </c>
      <c r="K534" s="108" t="s">
        <v>83</v>
      </c>
      <c r="L534" s="147" t="s">
        <v>82</v>
      </c>
    </row>
    <row r="535" spans="1:12" ht="30.6">
      <c r="A535" s="68" t="s">
        <v>1131</v>
      </c>
      <c r="B535" s="69" t="s">
        <v>1129</v>
      </c>
      <c r="C535" s="69" t="s">
        <v>78</v>
      </c>
      <c r="D535" s="69" t="s">
        <v>79</v>
      </c>
      <c r="E535" s="68" t="s">
        <v>80</v>
      </c>
      <c r="F535" s="69" t="s">
        <v>1132</v>
      </c>
      <c r="G535" s="9" t="str">
        <f>IF(ISNA(VLOOKUP(LEFT(A535,3),'6. EMS-Omnia mapping'!$A$5:$G$142,7,FALSE)),"TBD",VLOOKUP(LEFT(A535,3),'6. EMS-Omnia mapping'!$A$5:$G$142,7,FALSE))</f>
        <v>GRA - No; Other - Yes</v>
      </c>
      <c r="H535" s="35" t="s">
        <v>86</v>
      </c>
      <c r="I535" s="35" t="str">
        <f>IF(ISNA(VLOOKUP(LEFT($A535,3),'6. EMS-Omnia mapping'!$A$5:$A$142,3,FALSE)),"TBD",VLOOKUP(LEFT($A535,3),'6. EMS-Omnia mapping'!$A$5:$E$142,3,FALSE))</f>
        <v>Live Index</v>
      </c>
      <c r="J535" s="35" t="str">
        <f>IF(ISNA(VLOOKUP(LEFT($A535,3),'6. EMS-Omnia mapping'!$A$5:$A$142,5,FALSE)),"TBD",VLOOKUP(LEFT($A535,3),'6. EMS-Omnia mapping'!$A$5:$E$142,5,FALSE))</f>
        <v>Going Concern [Other Audit Area]</v>
      </c>
      <c r="K535" s="108" t="s">
        <v>1133</v>
      </c>
      <c r="L535" s="147" t="s">
        <v>82</v>
      </c>
    </row>
    <row r="536" spans="1:12" ht="30.6">
      <c r="A536" s="68" t="s">
        <v>1134</v>
      </c>
      <c r="B536" s="69" t="s">
        <v>1135</v>
      </c>
      <c r="C536" s="69" t="s">
        <v>92</v>
      </c>
      <c r="D536" s="69" t="s">
        <v>79</v>
      </c>
      <c r="E536" s="68" t="s">
        <v>80</v>
      </c>
      <c r="F536" s="69" t="s">
        <v>1136</v>
      </c>
      <c r="G536" s="9" t="str">
        <f>IF(ISNA(VLOOKUP(LEFT(A536,3),'6. EMS-Omnia mapping'!$A$5:$G$142,7,FALSE)),"TBD",VLOOKUP(LEFT(A536,3),'6. EMS-Omnia mapping'!$A$5:$G$142,7,FALSE))</f>
        <v>Yes - Misstatement; No - Deficiencies</v>
      </c>
      <c r="H536" s="35" t="s">
        <v>86</v>
      </c>
      <c r="I536" s="35" t="str">
        <f>IF(ISNA(VLOOKUP(LEFT($A536,3),'6. EMS-Omnia mapping'!$A$5:$A$142,3,FALSE)),"TBD",VLOOKUP(LEFT($A536,3),'6. EMS-Omnia mapping'!$A$5:$E$142,3,FALSE))</f>
        <v>Live Index</v>
      </c>
      <c r="J536" s="35" t="str">
        <f>IF(ISNA(VLOOKUP(LEFT($A536,3),'6. EMS-Omnia mapping'!$A$5:$A$142,5,FALSE)),"TBD",VLOOKUP(LEFT($A536,3),'6. EMS-Omnia mapping'!$A$5:$E$142,5,FALSE))</f>
        <v>Evaluate Audit Results [Conclude]</v>
      </c>
      <c r="K536" s="108" t="s">
        <v>1137</v>
      </c>
      <c r="L536" s="147" t="s">
        <v>82</v>
      </c>
    </row>
    <row r="537" spans="1:12" ht="30.6">
      <c r="A537" s="68" t="s">
        <v>1138</v>
      </c>
      <c r="B537" s="69" t="s">
        <v>1135</v>
      </c>
      <c r="C537" s="69" t="s">
        <v>92</v>
      </c>
      <c r="D537" s="69" t="s">
        <v>79</v>
      </c>
      <c r="E537" s="68" t="s">
        <v>80</v>
      </c>
      <c r="F537" s="69" t="s">
        <v>81</v>
      </c>
      <c r="G537" s="9" t="str">
        <f>IF(ISNA(VLOOKUP(LEFT(A537,3),'6. EMS-Omnia mapping'!$A$5:$G$142,7,FALSE)),"TBD",VLOOKUP(LEFT(A537,3),'6. EMS-Omnia mapping'!$A$5:$G$142,7,FALSE))</f>
        <v>Yes - Misstatement; No - Deficiencies</v>
      </c>
      <c r="H537" s="35" t="s">
        <v>82</v>
      </c>
      <c r="I537" s="35" t="str">
        <f>IF(ISNA(VLOOKUP(LEFT($A537,3),'6. EMS-Omnia mapping'!$A$5:$A$142,3,FALSE)),"TBD",VLOOKUP(LEFT($A537,3),'6. EMS-Omnia mapping'!$A$5:$E$142,3,FALSE))</f>
        <v>Live Index</v>
      </c>
      <c r="J537" s="35" t="str">
        <f>IF(ISNA(VLOOKUP(LEFT($A537,3),'6. EMS-Omnia mapping'!$A$5:$A$142,5,FALSE)),"TBD",VLOOKUP(LEFT($A537,3),'6. EMS-Omnia mapping'!$A$5:$E$142,5,FALSE))</f>
        <v>Evaluate Audit Results [Conclude]</v>
      </c>
      <c r="K537" s="108" t="s">
        <v>83</v>
      </c>
      <c r="L537" s="147" t="s">
        <v>82</v>
      </c>
    </row>
    <row r="538" spans="1:12" ht="30.6">
      <c r="A538" s="68" t="s">
        <v>1139</v>
      </c>
      <c r="B538" s="69" t="s">
        <v>1140</v>
      </c>
      <c r="C538" s="69" t="s">
        <v>92</v>
      </c>
      <c r="D538" s="69" t="s">
        <v>79</v>
      </c>
      <c r="E538" s="68" t="s">
        <v>80</v>
      </c>
      <c r="F538" s="69" t="s">
        <v>1141</v>
      </c>
      <c r="G538" s="9" t="str">
        <f>IF(ISNA(VLOOKUP(LEFT(A538,3),'6. EMS-Omnia mapping'!$A$5:$G$142,7,FALSE)),"TBD",VLOOKUP(LEFT(A538,3),'6. EMS-Omnia mapping'!$A$5:$G$142,7,FALSE))</f>
        <v>No</v>
      </c>
      <c r="H538" s="35" t="s">
        <v>82</v>
      </c>
      <c r="I538" s="35" t="str">
        <f>IF(ISNA(VLOOKUP(LEFT($A538,3),'6. EMS-Omnia mapping'!$A$5:$A$142,3,FALSE)),"TBD",VLOOKUP(LEFT($A538,3),'6. EMS-Omnia mapping'!$A$5:$E$142,3,FALSE))</f>
        <v>Live Index</v>
      </c>
      <c r="J538" s="35" t="str">
        <f>IF(ISNA(VLOOKUP(LEFT($A538,3),'6. EMS-Omnia mapping'!$A$5:$A$142,5,FALSE)),"TBD",VLOOKUP(LEFT($A538,3),'6. EMS-Omnia mapping'!$A$5:$E$142,5,FALSE))</f>
        <v>Subsequent Events [Conclude]</v>
      </c>
      <c r="K538" s="108" t="s">
        <v>83</v>
      </c>
      <c r="L538" s="147" t="s">
        <v>82</v>
      </c>
    </row>
    <row r="539" spans="1:12" ht="30.6">
      <c r="A539" s="68" t="s">
        <v>1142</v>
      </c>
      <c r="B539" s="69" t="s">
        <v>1140</v>
      </c>
      <c r="C539" s="69" t="s">
        <v>98</v>
      </c>
      <c r="D539" s="69" t="s">
        <v>79</v>
      </c>
      <c r="E539" s="68" t="s">
        <v>80</v>
      </c>
      <c r="F539" s="69" t="s">
        <v>1143</v>
      </c>
      <c r="G539" s="9" t="str">
        <f>IF(ISNA(VLOOKUP(LEFT(A539,3),'6. EMS-Omnia mapping'!$A$5:$G$142,7,FALSE)),"TBD",VLOOKUP(LEFT(A539,3),'6. EMS-Omnia mapping'!$A$5:$G$142,7,FALSE))</f>
        <v>No</v>
      </c>
      <c r="H539" s="35" t="s">
        <v>82</v>
      </c>
      <c r="I539" s="35" t="str">
        <f>IF(ISNA(VLOOKUP(LEFT($A539,3),'6. EMS-Omnia mapping'!$A$5:$A$142,3,FALSE)),"TBD",VLOOKUP(LEFT($A539,3),'6. EMS-Omnia mapping'!$A$5:$E$142,3,FALSE))</f>
        <v>Live Index</v>
      </c>
      <c r="J539" s="35" t="str">
        <f>IF(ISNA(VLOOKUP(LEFT($A539,3),'6. EMS-Omnia mapping'!$A$5:$A$142,5,FALSE)),"TBD",VLOOKUP(LEFT($A539,3),'6. EMS-Omnia mapping'!$A$5:$E$142,5,FALSE))</f>
        <v>Subsequent Events [Conclude]</v>
      </c>
      <c r="K539" s="108" t="s">
        <v>83</v>
      </c>
      <c r="L539" s="147" t="s">
        <v>82</v>
      </c>
    </row>
    <row r="540" spans="1:12" ht="51">
      <c r="A540" s="68" t="s">
        <v>1144</v>
      </c>
      <c r="B540" s="69" t="s">
        <v>1145</v>
      </c>
      <c r="C540" s="69" t="s">
        <v>78</v>
      </c>
      <c r="D540" s="69" t="s">
        <v>79</v>
      </c>
      <c r="E540" s="68" t="s">
        <v>80</v>
      </c>
      <c r="F540" s="69" t="s">
        <v>1146</v>
      </c>
      <c r="G540" s="9" t="str">
        <f>IF(ISNA(VLOOKUP(LEFT(A540,3),'6. EMS-Omnia mapping'!$A$5:$G$142,7,FALSE)),"TBD",VLOOKUP(LEFT(A540,3),'6. EMS-Omnia mapping'!$A$5:$G$142,7,FALSE))</f>
        <v>No - use Scribe</v>
      </c>
      <c r="H540" s="35" t="s">
        <v>82</v>
      </c>
      <c r="I540" s="35" t="str">
        <f>IF(ISNA(VLOOKUP(LEFT($A540,3),'6. EMS-Omnia mapping'!$A$5:$A$142,3,FALSE)),"TBD",VLOOKUP(LEFT($A540,3),'6. EMS-Omnia mapping'!$A$5:$E$142,3,FALSE))</f>
        <v>Live Index</v>
      </c>
      <c r="J540" s="35" t="str">
        <f>IF(ISNA(VLOOKUP(LEFT($A540,3),'6. EMS-Omnia mapping'!$A$5:$A$142,5,FALSE)),"TBD",VLOOKUP(LEFT($A540,3),'6. EMS-Omnia mapping'!$A$5:$E$142,5,FALSE))</f>
        <v>Management Representations [Conclude]</v>
      </c>
      <c r="K540" s="108" t="s">
        <v>83</v>
      </c>
      <c r="L540" s="147" t="s">
        <v>82</v>
      </c>
    </row>
    <row r="541" spans="1:12" ht="20.399999999999999">
      <c r="A541" s="68" t="s">
        <v>1147</v>
      </c>
      <c r="B541" s="69" t="s">
        <v>1145</v>
      </c>
      <c r="C541" s="69" t="s">
        <v>98</v>
      </c>
      <c r="D541" s="69" t="s">
        <v>79</v>
      </c>
      <c r="E541" s="68" t="s">
        <v>80</v>
      </c>
      <c r="F541" s="69" t="s">
        <v>1148</v>
      </c>
      <c r="G541" s="9" t="str">
        <f>IF(ISNA(VLOOKUP(LEFT(A541,3),'6. EMS-Omnia mapping'!$A$5:$G$142,7,FALSE)),"TBD",VLOOKUP(LEFT(A541,3),'6. EMS-Omnia mapping'!$A$5:$G$142,7,FALSE))</f>
        <v>No - use Scribe</v>
      </c>
      <c r="H541" s="35" t="s">
        <v>82</v>
      </c>
      <c r="I541" s="35" t="str">
        <f>IF(ISNA(VLOOKUP(LEFT($A541,3),'6. EMS-Omnia mapping'!$A$5:$A$142,3,FALSE)),"TBD",VLOOKUP(LEFT($A541,3),'6. EMS-Omnia mapping'!$A$5:$E$142,3,FALSE))</f>
        <v>Live Index</v>
      </c>
      <c r="J541" s="35" t="str">
        <f>IF(ISNA(VLOOKUP(LEFT($A541,3),'6. EMS-Omnia mapping'!$A$5:$A$142,5,FALSE)),"TBD",VLOOKUP(LEFT($A541,3),'6. EMS-Omnia mapping'!$A$5:$E$142,5,FALSE))</f>
        <v>Management Representations [Conclude]</v>
      </c>
      <c r="K541" s="108" t="s">
        <v>83</v>
      </c>
      <c r="L541" s="147" t="s">
        <v>82</v>
      </c>
    </row>
    <row r="542" spans="1:12" ht="20.399999999999999">
      <c r="A542" s="68" t="s">
        <v>1149</v>
      </c>
      <c r="B542" s="69" t="s">
        <v>1150</v>
      </c>
      <c r="C542" s="69" t="s">
        <v>78</v>
      </c>
      <c r="D542" s="69" t="s">
        <v>79</v>
      </c>
      <c r="E542" s="68" t="s">
        <v>80</v>
      </c>
      <c r="F542" s="69" t="s">
        <v>81</v>
      </c>
      <c r="G542" s="9" t="str">
        <f>IF(ISNA(VLOOKUP(LEFT(A542,3),'6. EMS-Omnia mapping'!$A$5:$G$142,7,FALSE)),"TBD",VLOOKUP(LEFT(A542,3),'6. EMS-Omnia mapping'!$A$5:$G$142,7,FALSE))</f>
        <v>Yes</v>
      </c>
      <c r="H542" s="35" t="s">
        <v>86</v>
      </c>
      <c r="I542" s="35" t="str">
        <f>IF(ISNA(VLOOKUP(LEFT($A542,3),'6. EMS-Omnia mapping'!$A$5:$A$142,3,FALSE)),"TBD",VLOOKUP(LEFT($A542,3),'6. EMS-Omnia mapping'!$A$5:$E$142,3,FALSE))</f>
        <v>Live Index</v>
      </c>
      <c r="J542" s="35" t="str">
        <f>IF(ISNA(VLOOKUP(LEFT($A542,3),'6. EMS-Omnia mapping'!$A$5:$A$142,5,FALSE)),"TBD",VLOOKUP(LEFT($A542,3),'6. EMS-Omnia mapping'!$A$5:$E$142,5,FALSE))</f>
        <v>Closing Procedures [Conclude]</v>
      </c>
      <c r="K542" s="108" t="s">
        <v>1151</v>
      </c>
      <c r="L542" s="147" t="s">
        <v>82</v>
      </c>
    </row>
    <row r="543" spans="1:12" ht="51">
      <c r="A543" s="68" t="s">
        <v>1152</v>
      </c>
      <c r="B543" s="69" t="s">
        <v>1153</v>
      </c>
      <c r="C543" s="69" t="s">
        <v>92</v>
      </c>
      <c r="D543" s="69" t="s">
        <v>79</v>
      </c>
      <c r="E543" s="68" t="s">
        <v>80</v>
      </c>
      <c r="F543" s="69" t="s">
        <v>1154</v>
      </c>
      <c r="G543" s="9" t="str">
        <f>IF(ISNA(VLOOKUP(LEFT(A543,3),'6. EMS-Omnia mapping'!$A$5:$G$142,7,FALSE)),"TBD",VLOOKUP(LEFT(A543,3),'6. EMS-Omnia mapping'!$A$5:$G$142,7,FALSE))</f>
        <v>Yes</v>
      </c>
      <c r="H543" s="35" t="s">
        <v>86</v>
      </c>
      <c r="I543" s="35" t="str">
        <f>IF(ISNA(VLOOKUP(LEFT($A543,3),'6. EMS-Omnia mapping'!$A$5:$A$142,3,FALSE)),"TBD",VLOOKUP(LEFT($A543,3),'6. EMS-Omnia mapping'!$A$5:$E$142,3,FALSE))</f>
        <v>Live Index</v>
      </c>
      <c r="J543" s="35" t="str">
        <f>IF(ISNA(VLOOKUP(LEFT($A543,3),'6. EMS-Omnia mapping'!$A$5:$A$142,5,FALSE)),"TBD",VLOOKUP(LEFT($A543,3),'6. EMS-Omnia mapping'!$A$5:$E$142,5,FALSE))</f>
        <v>Closing Procedures [Conclude]</v>
      </c>
      <c r="K543" s="108" t="s">
        <v>1151</v>
      </c>
      <c r="L543" s="147" t="s">
        <v>82</v>
      </c>
    </row>
    <row r="544" spans="1:12" ht="30.6">
      <c r="A544" s="68" t="s">
        <v>1155</v>
      </c>
      <c r="B544" s="69" t="s">
        <v>1156</v>
      </c>
      <c r="C544" s="69" t="s">
        <v>78</v>
      </c>
      <c r="D544" s="69" t="s">
        <v>79</v>
      </c>
      <c r="E544" s="68" t="s">
        <v>80</v>
      </c>
      <c r="F544" s="69" t="s">
        <v>1157</v>
      </c>
      <c r="G544" s="9" t="str">
        <f>IF(ISNA(VLOOKUP(LEFT(A544,3),'6. EMS-Omnia mapping'!$A$5:$G$142,7,FALSE)),"TBD",VLOOKUP(LEFT(A544,3),'6. EMS-Omnia mapping'!$A$5:$G$142,7,FALSE))</f>
        <v>Yes</v>
      </c>
      <c r="H544" s="35" t="s">
        <v>86</v>
      </c>
      <c r="I544" s="35" t="str">
        <f>IF(ISNA(VLOOKUP(LEFT($A544,3),'6. EMS-Omnia mapping'!$A$5:$A$142,3,FALSE)),"TBD",VLOOKUP(LEFT($A544,3),'6. EMS-Omnia mapping'!$A$5:$E$142,3,FALSE))</f>
        <v>Live Index</v>
      </c>
      <c r="J544" s="35" t="str">
        <f>IF(ISNA(VLOOKUP(LEFT($A544,3),'6. EMS-Omnia mapping'!$A$5:$A$142,5,FALSE)),"TBD",VLOOKUP(LEFT($A544,3),'6. EMS-Omnia mapping'!$A$5:$E$142,5,FALSE))</f>
        <v>Communications &amp; Reports [Conclude]</v>
      </c>
      <c r="K544" s="108" t="s">
        <v>734</v>
      </c>
      <c r="L544" s="147" t="s">
        <v>82</v>
      </c>
    </row>
    <row r="545" spans="1:12" ht="30.6">
      <c r="A545" s="68" t="s">
        <v>1158</v>
      </c>
      <c r="B545" s="69" t="s">
        <v>1156</v>
      </c>
      <c r="C545" s="69" t="s">
        <v>98</v>
      </c>
      <c r="D545" s="69" t="s">
        <v>79</v>
      </c>
      <c r="E545" s="68" t="s">
        <v>80</v>
      </c>
      <c r="F545" s="69" t="s">
        <v>1159</v>
      </c>
      <c r="G545" s="9" t="str">
        <f>IF(ISNA(VLOOKUP(LEFT(A545,3),'6. EMS-Omnia mapping'!$A$5:$G$142,7,FALSE)),"TBD",VLOOKUP(LEFT(A545,3),'6. EMS-Omnia mapping'!$A$5:$G$142,7,FALSE))</f>
        <v>Yes</v>
      </c>
      <c r="H545" s="35" t="s">
        <v>86</v>
      </c>
      <c r="I545" s="35" t="str">
        <f>IF(ISNA(VLOOKUP(LEFT($A545,3),'6. EMS-Omnia mapping'!$A$5:$A$142,3,FALSE)),"TBD",VLOOKUP(LEFT($A545,3),'6. EMS-Omnia mapping'!$A$5:$E$142,3,FALSE))</f>
        <v>Live Index</v>
      </c>
      <c r="J545" s="35" t="str">
        <f>IF(ISNA(VLOOKUP(LEFT($A545,3),'6. EMS-Omnia mapping'!$A$5:$A$142,5,FALSE)),"TBD",VLOOKUP(LEFT($A545,3),'6. EMS-Omnia mapping'!$A$5:$E$142,5,FALSE))</f>
        <v>Communications &amp; Reports [Conclude]</v>
      </c>
      <c r="K545" s="108" t="s">
        <v>734</v>
      </c>
      <c r="L545" s="147" t="s">
        <v>82</v>
      </c>
    </row>
    <row r="546" spans="1:12" ht="30.6">
      <c r="A546" s="68" t="s">
        <v>1160</v>
      </c>
      <c r="B546" s="69" t="s">
        <v>1156</v>
      </c>
      <c r="C546" s="69" t="s">
        <v>92</v>
      </c>
      <c r="D546" s="69" t="s">
        <v>79</v>
      </c>
      <c r="E546" s="68" t="s">
        <v>80</v>
      </c>
      <c r="F546" s="69" t="s">
        <v>689</v>
      </c>
      <c r="G546" s="9" t="str">
        <f>IF(ISNA(VLOOKUP(LEFT(A546,3),'6. EMS-Omnia mapping'!$A$5:$G$142,7,FALSE)),"TBD",VLOOKUP(LEFT(A546,3),'6. EMS-Omnia mapping'!$A$5:$G$142,7,FALSE))</f>
        <v>Yes</v>
      </c>
      <c r="H546" s="35" t="s">
        <v>86</v>
      </c>
      <c r="I546" s="35" t="str">
        <f>IF(ISNA(VLOOKUP(LEFT($A546,3),'6. EMS-Omnia mapping'!$A$5:$A$142,3,FALSE)),"TBD",VLOOKUP(LEFT($A546,3),'6. EMS-Omnia mapping'!$A$5:$E$142,3,FALSE))</f>
        <v>Live Index</v>
      </c>
      <c r="J546" s="35" t="str">
        <f>IF(ISNA(VLOOKUP(LEFT($A546,3),'6. EMS-Omnia mapping'!$A$5:$A$142,5,FALSE)),"TBD",VLOOKUP(LEFT($A546,3),'6. EMS-Omnia mapping'!$A$5:$E$142,5,FALSE))</f>
        <v>Communications &amp; Reports [Conclude]</v>
      </c>
      <c r="K546" s="108" t="s">
        <v>734</v>
      </c>
      <c r="L546" s="147" t="s">
        <v>82</v>
      </c>
    </row>
    <row r="547" spans="1:12" ht="40.799999999999997">
      <c r="A547" s="68" t="s">
        <v>1161</v>
      </c>
      <c r="B547" s="69" t="s">
        <v>1162</v>
      </c>
      <c r="C547" s="69" t="s">
        <v>92</v>
      </c>
      <c r="D547" s="69" t="s">
        <v>79</v>
      </c>
      <c r="E547" s="68" t="s">
        <v>80</v>
      </c>
      <c r="F547" s="69" t="s">
        <v>81</v>
      </c>
      <c r="G547" s="9" t="str">
        <f>IF(ISNA(VLOOKUP(LEFT(A547,3),'6. EMS-Omnia mapping'!$A$5:$G$142,7,FALSE)),"TBD",VLOOKUP(LEFT(A547,3),'6. EMS-Omnia mapping'!$A$5:$G$142,7,FALSE))</f>
        <v>Yes</v>
      </c>
      <c r="H547" s="35" t="s">
        <v>86</v>
      </c>
      <c r="I547" s="35" t="str">
        <f>IF(ISNA(VLOOKUP(LEFT($A547,3),'6. EMS-Omnia mapping'!$A$5:$A$142,3,FALSE)),"TBD",VLOOKUP(LEFT($A547,3),'6. EMS-Omnia mapping'!$A$5:$E$142,3,FALSE))</f>
        <v>Live Index</v>
      </c>
      <c r="J547" s="35" t="str">
        <f>IF(ISNA(VLOOKUP(LEFT($A547,3),'6. EMS-Omnia mapping'!$A$5:$A$142,5,FALSE)),"TBD",VLOOKUP(LEFT($A547,3),'6. EMS-Omnia mapping'!$A$5:$E$142,5,FALSE))</f>
        <v>Communications &amp; Reports [Conclude]</v>
      </c>
      <c r="K547" s="108" t="s">
        <v>734</v>
      </c>
      <c r="L547" s="147" t="s">
        <v>82</v>
      </c>
    </row>
    <row r="548" spans="1:12" ht="20.399999999999999">
      <c r="A548" s="68" t="s">
        <v>1163</v>
      </c>
      <c r="B548" s="69" t="s">
        <v>1162</v>
      </c>
      <c r="C548" s="69" t="s">
        <v>98</v>
      </c>
      <c r="D548" s="69" t="s">
        <v>79</v>
      </c>
      <c r="E548" s="68" t="s">
        <v>80</v>
      </c>
      <c r="F548" s="69" t="s">
        <v>1164</v>
      </c>
      <c r="G548" s="9" t="str">
        <f>IF(ISNA(VLOOKUP(LEFT(A548,3),'6. EMS-Omnia mapping'!$A$5:$G$142,7,FALSE)),"TBD",VLOOKUP(LEFT(A548,3),'6. EMS-Omnia mapping'!$A$5:$G$142,7,FALSE))</f>
        <v>Yes</v>
      </c>
      <c r="H548" s="35" t="s">
        <v>86</v>
      </c>
      <c r="I548" s="35" t="str">
        <f>IF(ISNA(VLOOKUP(LEFT($A548,3),'6. EMS-Omnia mapping'!$A$5:$A$142,3,FALSE)),"TBD",VLOOKUP(LEFT($A548,3),'6. EMS-Omnia mapping'!$A$5:$E$142,3,FALSE))</f>
        <v>Live Index</v>
      </c>
      <c r="J548" s="35" t="str">
        <f>IF(ISNA(VLOOKUP(LEFT($A548,3),'6. EMS-Omnia mapping'!$A$5:$A$142,5,FALSE)),"TBD",VLOOKUP(LEFT($A548,3),'6. EMS-Omnia mapping'!$A$5:$E$142,5,FALSE))</f>
        <v>Communications &amp; Reports [Conclude]</v>
      </c>
      <c r="K548" s="108" t="s">
        <v>734</v>
      </c>
      <c r="L548" s="147" t="s">
        <v>82</v>
      </c>
    </row>
    <row r="549" spans="1:12" ht="20.399999999999999">
      <c r="A549" s="68" t="s">
        <v>1165</v>
      </c>
      <c r="B549" s="69" t="s">
        <v>1162</v>
      </c>
      <c r="C549" s="69" t="s">
        <v>348</v>
      </c>
      <c r="D549" s="69" t="s">
        <v>79</v>
      </c>
      <c r="E549" s="68" t="s">
        <v>80</v>
      </c>
      <c r="F549" s="69" t="s">
        <v>1166</v>
      </c>
      <c r="G549" s="9" t="str">
        <f>IF(ISNA(VLOOKUP(LEFT(A549,3),'6. EMS-Omnia mapping'!$A$5:$G$142,7,FALSE)),"TBD",VLOOKUP(LEFT(A549,3),'6. EMS-Omnia mapping'!$A$5:$G$142,7,FALSE))</f>
        <v>Yes</v>
      </c>
      <c r="H549" s="35" t="s">
        <v>86</v>
      </c>
      <c r="I549" s="35" t="str">
        <f>IF(ISNA(VLOOKUP(LEFT($A549,3),'6. EMS-Omnia mapping'!$A$5:$A$142,3,FALSE)),"TBD",VLOOKUP(LEFT($A549,3),'6. EMS-Omnia mapping'!$A$5:$E$142,3,FALSE))</f>
        <v>Live Index</v>
      </c>
      <c r="J549" s="35" t="str">
        <f>IF(ISNA(VLOOKUP(LEFT($A549,3),'6. EMS-Omnia mapping'!$A$5:$A$142,5,FALSE)),"TBD",VLOOKUP(LEFT($A549,3),'6. EMS-Omnia mapping'!$A$5:$E$142,5,FALSE))</f>
        <v>Communications &amp; Reports [Conclude]</v>
      </c>
      <c r="K549" s="108" t="s">
        <v>734</v>
      </c>
      <c r="L549" s="147" t="s">
        <v>82</v>
      </c>
    </row>
    <row r="550" spans="1:12" ht="20.399999999999999">
      <c r="A550" s="68" t="s">
        <v>1167</v>
      </c>
      <c r="B550" s="69" t="s">
        <v>1162</v>
      </c>
      <c r="C550" s="69" t="s">
        <v>78</v>
      </c>
      <c r="D550" s="69" t="s">
        <v>79</v>
      </c>
      <c r="E550" s="68" t="s">
        <v>80</v>
      </c>
      <c r="F550" s="69" t="s">
        <v>1168</v>
      </c>
      <c r="G550" s="9" t="str">
        <f>IF(ISNA(VLOOKUP(LEFT(A550,3),'6. EMS-Omnia mapping'!$A$5:$G$142,7,FALSE)),"TBD",VLOOKUP(LEFT(A550,3),'6. EMS-Omnia mapping'!$A$5:$G$142,7,FALSE))</f>
        <v>Yes</v>
      </c>
      <c r="H550" s="35" t="s">
        <v>86</v>
      </c>
      <c r="I550" s="35" t="str">
        <f>IF(ISNA(VLOOKUP(LEFT($A550,3),'6. EMS-Omnia mapping'!$A$5:$A$142,3,FALSE)),"TBD",VLOOKUP(LEFT($A550,3),'6. EMS-Omnia mapping'!$A$5:$E$142,3,FALSE))</f>
        <v>Live Index</v>
      </c>
      <c r="J550" s="35" t="str">
        <f>IF(ISNA(VLOOKUP(LEFT($A550,3),'6. EMS-Omnia mapping'!$A$5:$A$142,5,FALSE)),"TBD",VLOOKUP(LEFT($A550,3),'6. EMS-Omnia mapping'!$A$5:$E$142,5,FALSE))</f>
        <v>Communications &amp; Reports [Conclude]</v>
      </c>
      <c r="K550" s="108" t="s">
        <v>734</v>
      </c>
      <c r="L550" s="147" t="s">
        <v>82</v>
      </c>
    </row>
    <row r="551" spans="1:12" ht="30.6">
      <c r="A551" s="68" t="s">
        <v>1169</v>
      </c>
      <c r="B551" s="69" t="s">
        <v>1162</v>
      </c>
      <c r="C551" s="69" t="s">
        <v>78</v>
      </c>
      <c r="D551" s="69" t="s">
        <v>79</v>
      </c>
      <c r="E551" s="68" t="s">
        <v>80</v>
      </c>
      <c r="F551" s="69" t="s">
        <v>81</v>
      </c>
      <c r="G551" s="9" t="str">
        <f>IF(ISNA(VLOOKUP(LEFT(A551,3),'6. EMS-Omnia mapping'!$A$5:$G$142,7,FALSE)),"TBD",VLOOKUP(LEFT(A551,3),'6. EMS-Omnia mapping'!$A$5:$G$142,7,FALSE))</f>
        <v>Yes</v>
      </c>
      <c r="H551" s="35" t="s">
        <v>86</v>
      </c>
      <c r="I551" s="35" t="str">
        <f>IF(ISNA(VLOOKUP(LEFT($A551,3),'6. EMS-Omnia mapping'!$A$5:$A$142,3,FALSE)),"TBD",VLOOKUP(LEFT($A551,3),'6. EMS-Omnia mapping'!$A$5:$E$142,3,FALSE))</f>
        <v>Live Index</v>
      </c>
      <c r="J551" s="35" t="str">
        <f>IF(ISNA(VLOOKUP(LEFT($A551,3),'6. EMS-Omnia mapping'!$A$5:$A$142,5,FALSE)),"TBD",VLOOKUP(LEFT($A551,3),'6. EMS-Omnia mapping'!$A$5:$E$142,5,FALSE))</f>
        <v>Communications &amp; Reports [Conclude]</v>
      </c>
      <c r="K551" s="108" t="s">
        <v>734</v>
      </c>
      <c r="L551" s="147" t="s">
        <v>82</v>
      </c>
    </row>
    <row r="552" spans="1:12" ht="20.399999999999999">
      <c r="A552" s="68" t="s">
        <v>1170</v>
      </c>
      <c r="B552" s="69" t="s">
        <v>1162</v>
      </c>
      <c r="C552" s="69" t="s">
        <v>78</v>
      </c>
      <c r="D552" s="69" t="s">
        <v>79</v>
      </c>
      <c r="E552" s="68" t="s">
        <v>80</v>
      </c>
      <c r="F552" s="69" t="s">
        <v>1171</v>
      </c>
      <c r="G552" s="9" t="str">
        <f>IF(ISNA(VLOOKUP(LEFT(A552,3),'6. EMS-Omnia mapping'!$A$5:$G$142,7,FALSE)),"TBD",VLOOKUP(LEFT(A552,3),'6. EMS-Omnia mapping'!$A$5:$G$142,7,FALSE))</f>
        <v>Yes</v>
      </c>
      <c r="H552" s="35" t="s">
        <v>86</v>
      </c>
      <c r="I552" s="35" t="str">
        <f>IF(ISNA(VLOOKUP(LEFT($A552,3),'6. EMS-Omnia mapping'!$A$5:$A$142,3,FALSE)),"TBD",VLOOKUP(LEFT($A552,3),'6. EMS-Omnia mapping'!$A$5:$E$142,3,FALSE))</f>
        <v>Live Index</v>
      </c>
      <c r="J552" s="35" t="str">
        <f>IF(ISNA(VLOOKUP(LEFT($A552,3),'6. EMS-Omnia mapping'!$A$5:$A$142,5,FALSE)),"TBD",VLOOKUP(LEFT($A552,3),'6. EMS-Omnia mapping'!$A$5:$E$142,5,FALSE))</f>
        <v>Communications &amp; Reports [Conclude]</v>
      </c>
      <c r="K552" s="108" t="s">
        <v>734</v>
      </c>
      <c r="L552" s="147" t="s">
        <v>82</v>
      </c>
    </row>
    <row r="553" spans="1:12" ht="20.399999999999999">
      <c r="A553" s="68" t="s">
        <v>1172</v>
      </c>
      <c r="B553" s="69" t="s">
        <v>1162</v>
      </c>
      <c r="C553" s="69" t="s">
        <v>98</v>
      </c>
      <c r="D553" s="69" t="s">
        <v>79</v>
      </c>
      <c r="E553" s="68" t="s">
        <v>80</v>
      </c>
      <c r="F553" s="69" t="s">
        <v>1173</v>
      </c>
      <c r="G553" s="9" t="str">
        <f>IF(ISNA(VLOOKUP(LEFT(A553,3),'6. EMS-Omnia mapping'!$A$5:$G$142,7,FALSE)),"TBD",VLOOKUP(LEFT(A553,3),'6. EMS-Omnia mapping'!$A$5:$G$142,7,FALSE))</f>
        <v>Yes</v>
      </c>
      <c r="H553" s="35" t="s">
        <v>86</v>
      </c>
      <c r="I553" s="35" t="str">
        <f>IF(ISNA(VLOOKUP(LEFT($A553,3),'6. EMS-Omnia mapping'!$A$5:$A$142,3,FALSE)),"TBD",VLOOKUP(LEFT($A553,3),'6. EMS-Omnia mapping'!$A$5:$E$142,3,FALSE))</f>
        <v>Live Index</v>
      </c>
      <c r="J553" s="35" t="str">
        <f>IF(ISNA(VLOOKUP(LEFT($A553,3),'6. EMS-Omnia mapping'!$A$5:$A$142,5,FALSE)),"TBD",VLOOKUP(LEFT($A553,3),'6. EMS-Omnia mapping'!$A$5:$E$142,5,FALSE))</f>
        <v>Communications &amp; Reports [Conclude]</v>
      </c>
      <c r="K553" s="108" t="s">
        <v>734</v>
      </c>
      <c r="L553" s="147" t="s">
        <v>82</v>
      </c>
    </row>
    <row r="554" spans="1:12" ht="30.6">
      <c r="A554" s="68" t="s">
        <v>1174</v>
      </c>
      <c r="B554" s="69" t="s">
        <v>1162</v>
      </c>
      <c r="C554" s="69" t="s">
        <v>92</v>
      </c>
      <c r="D554" s="69" t="s">
        <v>79</v>
      </c>
      <c r="E554" s="68" t="s">
        <v>80</v>
      </c>
      <c r="F554" s="69" t="s">
        <v>81</v>
      </c>
      <c r="G554" s="9" t="str">
        <f>IF(ISNA(VLOOKUP(LEFT(A554,3),'6. EMS-Omnia mapping'!$A$5:$G$142,7,FALSE)),"TBD",VLOOKUP(LEFT(A554,3),'6. EMS-Omnia mapping'!$A$5:$G$142,7,FALSE))</f>
        <v>Yes</v>
      </c>
      <c r="H554" s="35" t="s">
        <v>86</v>
      </c>
      <c r="I554" s="35" t="str">
        <f>IF(ISNA(VLOOKUP(LEFT($A554,3),'6. EMS-Omnia mapping'!$A$5:$A$142,3,FALSE)),"TBD",VLOOKUP(LEFT($A554,3),'6. EMS-Omnia mapping'!$A$5:$E$142,3,FALSE))</f>
        <v>Live Index</v>
      </c>
      <c r="J554" s="35" t="str">
        <f>IF(ISNA(VLOOKUP(LEFT($A554,3),'6. EMS-Omnia mapping'!$A$5:$A$142,5,FALSE)),"TBD",VLOOKUP(LEFT($A554,3),'6. EMS-Omnia mapping'!$A$5:$E$142,5,FALSE))</f>
        <v>Communications &amp; Reports [Conclude]</v>
      </c>
      <c r="K554" s="108" t="s">
        <v>734</v>
      </c>
      <c r="L554" s="147" t="s">
        <v>82</v>
      </c>
    </row>
    <row r="555" spans="1:12" ht="20.399999999999999">
      <c r="A555" s="68" t="s">
        <v>1175</v>
      </c>
      <c r="B555" s="69" t="s">
        <v>1162</v>
      </c>
      <c r="C555" s="69" t="s">
        <v>78</v>
      </c>
      <c r="D555" s="69" t="s">
        <v>79</v>
      </c>
      <c r="E555" s="68" t="s">
        <v>80</v>
      </c>
      <c r="F555" s="69" t="s">
        <v>81</v>
      </c>
      <c r="G555" s="9" t="str">
        <f>IF(ISNA(VLOOKUP(LEFT(A555,3),'6. EMS-Omnia mapping'!$A$5:$G$142,7,FALSE)),"TBD",VLOOKUP(LEFT(A555,3),'6. EMS-Omnia mapping'!$A$5:$G$142,7,FALSE))</f>
        <v>Yes</v>
      </c>
      <c r="H555" s="35" t="s">
        <v>86</v>
      </c>
      <c r="I555" s="35" t="str">
        <f>IF(ISNA(VLOOKUP(LEFT($A555,3),'6. EMS-Omnia mapping'!$A$5:$A$142,3,FALSE)),"TBD",VLOOKUP(LEFT($A555,3),'6. EMS-Omnia mapping'!$A$5:$E$142,3,FALSE))</f>
        <v>Live Index</v>
      </c>
      <c r="J555" s="35" t="str">
        <f>IF(ISNA(VLOOKUP(LEFT($A555,3),'6. EMS-Omnia mapping'!$A$5:$A$142,5,FALSE)),"TBD",VLOOKUP(LEFT($A555,3),'6. EMS-Omnia mapping'!$A$5:$E$142,5,FALSE))</f>
        <v>Communications &amp; Reports [Conclude]</v>
      </c>
      <c r="K555" s="108" t="s">
        <v>734</v>
      </c>
      <c r="L555" s="147" t="s">
        <v>82</v>
      </c>
    </row>
    <row r="556" spans="1:12" ht="20.399999999999999">
      <c r="A556" s="68" t="s">
        <v>1176</v>
      </c>
      <c r="B556" s="69" t="s">
        <v>1162</v>
      </c>
      <c r="C556" s="69" t="s">
        <v>78</v>
      </c>
      <c r="D556" s="69" t="s">
        <v>79</v>
      </c>
      <c r="E556" s="68" t="s">
        <v>80</v>
      </c>
      <c r="F556" s="69" t="s">
        <v>1177</v>
      </c>
      <c r="G556" s="9" t="str">
        <f>IF(ISNA(VLOOKUP(LEFT(A556,3),'6. EMS-Omnia mapping'!$A$5:$G$142,7,FALSE)),"TBD",VLOOKUP(LEFT(A556,3),'6. EMS-Omnia mapping'!$A$5:$G$142,7,FALSE))</f>
        <v>Yes</v>
      </c>
      <c r="H556" s="35" t="s">
        <v>86</v>
      </c>
      <c r="I556" s="35" t="str">
        <f>IF(ISNA(VLOOKUP(LEFT($A556,3),'6. EMS-Omnia mapping'!$A$5:$A$142,3,FALSE)),"TBD",VLOOKUP(LEFT($A556,3),'6. EMS-Omnia mapping'!$A$5:$E$142,3,FALSE))</f>
        <v>Live Index</v>
      </c>
      <c r="J556" s="35" t="str">
        <f>IF(ISNA(VLOOKUP(LEFT($A556,3),'6. EMS-Omnia mapping'!$A$5:$A$142,5,FALSE)),"TBD",VLOOKUP(LEFT($A556,3),'6. EMS-Omnia mapping'!$A$5:$E$142,5,FALSE))</f>
        <v>Communications &amp; Reports [Conclude]</v>
      </c>
      <c r="K556" s="108" t="s">
        <v>734</v>
      </c>
      <c r="L556" s="147" t="s">
        <v>82</v>
      </c>
    </row>
    <row r="557" spans="1:12" ht="30.6">
      <c r="A557" s="68" t="s">
        <v>1178</v>
      </c>
      <c r="B557" s="69" t="s">
        <v>1179</v>
      </c>
      <c r="C557" s="69" t="s">
        <v>98</v>
      </c>
      <c r="D557" s="69" t="s">
        <v>79</v>
      </c>
      <c r="E557" s="68" t="s">
        <v>80</v>
      </c>
      <c r="F557" s="69" t="s">
        <v>1180</v>
      </c>
      <c r="G557" s="9" t="str">
        <f>IF(ISNA(VLOOKUP(LEFT(A557,3),'6. EMS-Omnia mapping'!$A$5:$G$142,7,FALSE)),"TBD",VLOOKUP(LEFT(A557,3),'6. EMS-Omnia mapping'!$A$5:$G$142,7,FALSE))</f>
        <v>Yes</v>
      </c>
      <c r="H557" s="35" t="s">
        <v>86</v>
      </c>
      <c r="I557" s="35" t="str">
        <f>IF(ISNA(VLOOKUP(LEFT($A557,3),'6. EMS-Omnia mapping'!$A$5:$A$142,3,FALSE)),"TBD",VLOOKUP(LEFT($A557,3),'6. EMS-Omnia mapping'!$A$5:$E$142,3,FALSE))</f>
        <v>Live Index</v>
      </c>
      <c r="J557" s="35" t="str">
        <f>IF(ISNA(VLOOKUP(LEFT($A557,3),'6. EMS-Omnia mapping'!$A$5:$A$142,5,FALSE)),"TBD",VLOOKUP(LEFT($A557,3),'6. EMS-Omnia mapping'!$A$5:$E$142,5,FALSE))</f>
        <v>Communications &amp; Reports [Conclude]</v>
      </c>
      <c r="K557" s="108" t="s">
        <v>734</v>
      </c>
      <c r="L557" s="147" t="s">
        <v>82</v>
      </c>
    </row>
    <row r="558" spans="1:12">
      <c r="A558" s="70" t="s">
        <v>1181</v>
      </c>
      <c r="B558" s="69" t="s">
        <v>77</v>
      </c>
      <c r="C558" s="69" t="s">
        <v>77</v>
      </c>
      <c r="D558" s="69" t="s">
        <v>77</v>
      </c>
      <c r="E558" s="70" t="s">
        <v>1182</v>
      </c>
      <c r="F558" s="69" t="s">
        <v>77</v>
      </c>
    </row>
  </sheetData>
  <autoFilter ref="A3:K558" xr:uid="{9A365F46-5E02-492E-894E-3734F1EDF3B6}">
    <sortState xmlns:xlrd2="http://schemas.microsoft.com/office/spreadsheetml/2017/richdata2" ref="A4:K28">
      <sortCondition ref="B3:B28"/>
    </sortState>
  </autoFilter>
  <mergeCells count="5">
    <mergeCell ref="A1:F1"/>
    <mergeCell ref="G1:H1"/>
    <mergeCell ref="A2:F2"/>
    <mergeCell ref="G2:H2"/>
    <mergeCell ref="I1:J1"/>
  </mergeCells>
  <printOptions headings="1" gridLines="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ACD79-05F0-46EA-92AC-9F2579B3E96D}">
  <dimension ref="A1:AA54"/>
  <sheetViews>
    <sheetView zoomScale="90" zoomScaleNormal="90" workbookViewId="0">
      <selection sqref="A1:O1"/>
    </sheetView>
  </sheetViews>
  <sheetFormatPr defaultColWidth="0" defaultRowHeight="0" customHeight="1" zeroHeight="1"/>
  <cols>
    <col min="1" max="1" width="3.7109375" style="4" customWidth="1"/>
    <col min="2" max="2" width="10.7109375" style="4" customWidth="1"/>
    <col min="3" max="3" width="31.42578125" style="4" customWidth="1"/>
    <col min="4" max="4" width="60.28515625" style="4" customWidth="1"/>
    <col min="5" max="5" width="20.7109375" style="31" customWidth="1"/>
    <col min="6" max="6" width="7.7109375" style="4" customWidth="1"/>
    <col min="7" max="7" width="10.7109375" style="4" customWidth="1"/>
    <col min="8" max="8" width="34.140625" style="4" customWidth="1"/>
    <col min="9" max="9" width="68.42578125" style="4" customWidth="1"/>
    <col min="10" max="10" width="20.7109375" style="4" customWidth="1"/>
    <col min="11" max="11" width="6.42578125" style="4" customWidth="1"/>
    <col min="12" max="12" width="11.28515625" style="4" customWidth="1"/>
    <col min="13" max="13" width="30.140625" style="4" customWidth="1"/>
    <col min="14" max="14" width="101.42578125" style="4" customWidth="1"/>
    <col min="15" max="15" width="20.7109375" style="4" customWidth="1"/>
    <col min="16" max="16" width="3.7109375" style="4" customWidth="1"/>
    <col min="17" max="17" width="9.140625" style="4" hidden="1" customWidth="1"/>
    <col min="18" max="27" width="0" style="4" hidden="1" customWidth="1"/>
    <col min="28" max="16384" width="9.140625" style="4" hidden="1"/>
  </cols>
  <sheetData>
    <row r="1" spans="1:16" ht="17.399999999999999">
      <c r="A1" s="153" t="s">
        <v>1183</v>
      </c>
      <c r="B1" s="154"/>
      <c r="C1" s="154"/>
      <c r="D1" s="154"/>
      <c r="E1" s="154"/>
      <c r="F1" s="154"/>
      <c r="G1" s="154"/>
      <c r="H1" s="154"/>
      <c r="I1" s="154"/>
      <c r="J1" s="154"/>
      <c r="K1" s="154"/>
      <c r="L1" s="154"/>
      <c r="M1" s="154"/>
      <c r="N1" s="154"/>
      <c r="O1" s="154"/>
    </row>
    <row r="2" spans="1:16" ht="36.6" customHeight="1">
      <c r="A2" s="197" t="s">
        <v>1184</v>
      </c>
      <c r="B2" s="198"/>
      <c r="C2" s="198"/>
      <c r="D2" s="198"/>
      <c r="E2" s="198"/>
      <c r="F2" s="198"/>
      <c r="G2" s="198"/>
      <c r="H2" s="198"/>
      <c r="I2" s="198"/>
      <c r="J2" s="199"/>
      <c r="P2" s="28"/>
    </row>
    <row r="3" spans="1:16" s="29" customFormat="1" ht="20.100000000000001" customHeight="1">
      <c r="A3" s="30"/>
      <c r="B3" s="30"/>
      <c r="C3" s="30"/>
      <c r="D3" s="30"/>
      <c r="E3" s="44"/>
      <c r="F3" s="30"/>
      <c r="G3" s="30"/>
      <c r="H3" s="30"/>
      <c r="I3" s="30"/>
      <c r="J3" s="30"/>
      <c r="K3" s="30"/>
      <c r="L3" s="30"/>
      <c r="M3" s="30"/>
      <c r="N3" s="30"/>
      <c r="O3" s="30"/>
      <c r="P3" s="30"/>
    </row>
    <row r="4" spans="1:16" ht="20.100000000000001" customHeight="1">
      <c r="B4" s="207" t="s">
        <v>1185</v>
      </c>
      <c r="C4" s="207"/>
      <c r="D4" s="207"/>
      <c r="E4" s="80"/>
      <c r="G4" s="207" t="s">
        <v>1186</v>
      </c>
      <c r="H4" s="207"/>
      <c r="I4" s="207"/>
      <c r="J4" s="80"/>
      <c r="L4" s="207" t="s">
        <v>1187</v>
      </c>
      <c r="M4" s="207"/>
      <c r="N4" s="207"/>
      <c r="O4" s="80"/>
    </row>
    <row r="5" spans="1:16" ht="12">
      <c r="C5" s="22"/>
    </row>
    <row r="6" spans="1:16" ht="20.100000000000001" customHeight="1">
      <c r="B6" s="208" t="s">
        <v>1188</v>
      </c>
      <c r="C6" s="208"/>
      <c r="D6" s="81" t="s">
        <v>1189</v>
      </c>
      <c r="E6" s="81" t="s">
        <v>1190</v>
      </c>
      <c r="G6" s="208" t="s">
        <v>1188</v>
      </c>
      <c r="H6" s="208"/>
      <c r="I6" s="81" t="s">
        <v>1189</v>
      </c>
      <c r="J6" s="81" t="s">
        <v>1190</v>
      </c>
      <c r="L6" s="208" t="s">
        <v>1188</v>
      </c>
      <c r="M6" s="208"/>
      <c r="N6" s="81" t="s">
        <v>1189</v>
      </c>
      <c r="O6" s="81" t="s">
        <v>1190</v>
      </c>
    </row>
    <row r="7" spans="1:16" ht="18.600000000000001" customHeight="1">
      <c r="B7" s="202" t="s">
        <v>1191</v>
      </c>
      <c r="C7" s="202"/>
      <c r="D7" s="202"/>
      <c r="E7" s="202"/>
      <c r="G7" s="202" t="s">
        <v>1191</v>
      </c>
      <c r="H7" s="202"/>
      <c r="I7" s="202"/>
      <c r="J7" s="202"/>
      <c r="K7" s="31"/>
      <c r="L7" s="202" t="s">
        <v>1191</v>
      </c>
      <c r="M7" s="202"/>
      <c r="N7" s="202"/>
      <c r="O7" s="202"/>
      <c r="P7" s="206"/>
    </row>
    <row r="8" spans="1:16" ht="17.399999999999999" customHeight="1">
      <c r="B8" s="203"/>
      <c r="C8" s="200" t="s">
        <v>1192</v>
      </c>
      <c r="D8" s="201"/>
      <c r="E8" s="43"/>
      <c r="G8" s="203"/>
      <c r="H8" s="54" t="s">
        <v>1193</v>
      </c>
      <c r="I8" s="54"/>
      <c r="J8" s="78"/>
      <c r="K8" s="31"/>
      <c r="L8" s="203"/>
      <c r="M8" s="92" t="s">
        <v>1194</v>
      </c>
      <c r="N8" s="93"/>
      <c r="O8" s="43"/>
      <c r="P8" s="206"/>
    </row>
    <row r="9" spans="1:16" ht="11.4">
      <c r="B9" s="204"/>
      <c r="C9" s="27" t="s">
        <v>1195</v>
      </c>
      <c r="D9" s="23"/>
      <c r="E9" s="45" t="s">
        <v>1196</v>
      </c>
      <c r="G9" s="204"/>
      <c r="H9" s="27" t="s">
        <v>1193</v>
      </c>
      <c r="I9" s="23" t="s">
        <v>1197</v>
      </c>
      <c r="J9" s="45" t="s">
        <v>1198</v>
      </c>
      <c r="K9" s="31"/>
      <c r="L9" s="204"/>
      <c r="M9" s="27" t="s">
        <v>1199</v>
      </c>
      <c r="N9" s="26" t="s">
        <v>1200</v>
      </c>
      <c r="O9" s="45" t="s">
        <v>1201</v>
      </c>
      <c r="P9" s="206"/>
    </row>
    <row r="10" spans="1:16" ht="22.8">
      <c r="B10" s="204"/>
      <c r="C10" s="27" t="s">
        <v>1202</v>
      </c>
      <c r="D10" s="25" t="s">
        <v>1203</v>
      </c>
      <c r="E10" s="45" t="s">
        <v>1201</v>
      </c>
      <c r="G10" s="204"/>
      <c r="H10" s="54" t="s">
        <v>1204</v>
      </c>
      <c r="I10" s="54"/>
      <c r="J10" s="78"/>
      <c r="K10" s="31"/>
      <c r="L10" s="204"/>
      <c r="M10" s="27" t="s">
        <v>1205</v>
      </c>
      <c r="N10" s="23" t="s">
        <v>1206</v>
      </c>
      <c r="O10" s="45" t="s">
        <v>1196</v>
      </c>
    </row>
    <row r="11" spans="1:16" ht="12">
      <c r="B11" s="204"/>
      <c r="C11" s="27" t="s">
        <v>1207</v>
      </c>
      <c r="D11" s="24" t="s">
        <v>1208</v>
      </c>
      <c r="E11" s="45" t="s">
        <v>1201</v>
      </c>
      <c r="G11" s="204"/>
      <c r="H11" s="27" t="s">
        <v>1209</v>
      </c>
      <c r="I11" s="23" t="s">
        <v>1210</v>
      </c>
      <c r="J11" s="45" t="s">
        <v>1198</v>
      </c>
      <c r="K11" s="31"/>
      <c r="L11" s="204"/>
      <c r="M11" s="54" t="s">
        <v>1211</v>
      </c>
      <c r="N11" s="54"/>
      <c r="O11" s="78"/>
      <c r="P11" s="206"/>
    </row>
    <row r="12" spans="1:16" ht="12">
      <c r="B12" s="204"/>
      <c r="C12" s="92" t="s">
        <v>1194</v>
      </c>
      <c r="D12" s="93"/>
      <c r="E12" s="43"/>
      <c r="G12" s="204"/>
      <c r="H12" s="27" t="s">
        <v>1212</v>
      </c>
      <c r="I12" s="23" t="s">
        <v>1210</v>
      </c>
      <c r="J12" s="45" t="s">
        <v>1198</v>
      </c>
      <c r="L12" s="204"/>
      <c r="M12" s="27" t="s">
        <v>1213</v>
      </c>
      <c r="N12" s="23" t="s">
        <v>1214</v>
      </c>
      <c r="O12" s="45" t="s">
        <v>1201</v>
      </c>
      <c r="P12" s="206"/>
    </row>
    <row r="13" spans="1:16" ht="11.4">
      <c r="B13" s="204"/>
      <c r="C13" s="27" t="s">
        <v>1215</v>
      </c>
      <c r="D13" s="24" t="s">
        <v>1216</v>
      </c>
      <c r="E13" s="45" t="s">
        <v>1196</v>
      </c>
      <c r="G13" s="204"/>
      <c r="H13" s="27" t="s">
        <v>1217</v>
      </c>
      <c r="I13" s="23" t="s">
        <v>1210</v>
      </c>
      <c r="J13" s="45" t="s">
        <v>1198</v>
      </c>
      <c r="K13" s="31"/>
      <c r="L13" s="204"/>
      <c r="M13" s="27" t="s">
        <v>1218</v>
      </c>
      <c r="N13" s="23" t="s">
        <v>1219</v>
      </c>
      <c r="O13" s="45" t="s">
        <v>1198</v>
      </c>
      <c r="P13" s="206"/>
    </row>
    <row r="14" spans="1:16" ht="11.4">
      <c r="B14" s="204"/>
      <c r="C14" s="27" t="s">
        <v>1220</v>
      </c>
      <c r="D14" s="25" t="s">
        <v>1221</v>
      </c>
      <c r="E14" s="46" t="s">
        <v>1196</v>
      </c>
      <c r="G14" s="204"/>
      <c r="H14" s="27" t="s">
        <v>1222</v>
      </c>
      <c r="I14" s="23" t="s">
        <v>1210</v>
      </c>
      <c r="J14" s="45" t="s">
        <v>1198</v>
      </c>
      <c r="K14" s="31"/>
      <c r="L14" s="204"/>
      <c r="M14" s="27" t="s">
        <v>1223</v>
      </c>
      <c r="N14" s="23" t="s">
        <v>1224</v>
      </c>
      <c r="O14" s="45" t="s">
        <v>1196</v>
      </c>
      <c r="P14" s="206"/>
    </row>
    <row r="15" spans="1:16" ht="12">
      <c r="B15" s="204"/>
      <c r="C15" s="91" t="s">
        <v>1225</v>
      </c>
      <c r="D15" s="91"/>
      <c r="E15" s="43"/>
      <c r="G15" s="204"/>
      <c r="H15" s="27" t="s">
        <v>1226</v>
      </c>
      <c r="I15" s="23" t="s">
        <v>1210</v>
      </c>
      <c r="J15" s="45" t="s">
        <v>1198</v>
      </c>
      <c r="K15" s="31"/>
      <c r="L15" s="204"/>
      <c r="M15" s="27" t="s">
        <v>1227</v>
      </c>
      <c r="N15" s="23" t="s">
        <v>1228</v>
      </c>
      <c r="O15" s="45" t="s">
        <v>1201</v>
      </c>
      <c r="P15" s="206"/>
    </row>
    <row r="16" spans="1:16" ht="120" customHeight="1">
      <c r="B16" s="204"/>
      <c r="C16" s="48" t="s">
        <v>1229</v>
      </c>
      <c r="D16" s="26" t="s">
        <v>1230</v>
      </c>
      <c r="E16" s="45" t="s">
        <v>1196</v>
      </c>
      <c r="G16" s="205"/>
      <c r="H16" s="27" t="s">
        <v>1231</v>
      </c>
      <c r="I16" s="95" t="s">
        <v>1232</v>
      </c>
      <c r="J16" s="45" t="s">
        <v>1196</v>
      </c>
      <c r="K16" s="31"/>
      <c r="L16" s="204"/>
      <c r="M16" s="27" t="s">
        <v>1233</v>
      </c>
      <c r="N16" s="24" t="s">
        <v>1234</v>
      </c>
      <c r="O16" s="45" t="s">
        <v>1196</v>
      </c>
      <c r="P16" s="206"/>
    </row>
    <row r="17" spans="2:16" ht="34.200000000000003">
      <c r="B17" s="204"/>
      <c r="C17" s="27" t="s">
        <v>1235</v>
      </c>
      <c r="D17" s="26" t="s">
        <v>1236</v>
      </c>
      <c r="E17" s="45" t="s">
        <v>1196</v>
      </c>
      <c r="K17" s="31"/>
      <c r="L17" s="204"/>
      <c r="M17" s="27" t="s">
        <v>1237</v>
      </c>
      <c r="N17" s="26" t="s">
        <v>1238</v>
      </c>
      <c r="O17" s="45" t="s">
        <v>1196</v>
      </c>
      <c r="P17" s="206"/>
    </row>
    <row r="18" spans="2:16" ht="90" customHeight="1">
      <c r="B18" s="204"/>
      <c r="C18" s="27" t="s">
        <v>1239</v>
      </c>
      <c r="D18" s="26" t="s">
        <v>1240</v>
      </c>
      <c r="E18" s="45" t="s">
        <v>1196</v>
      </c>
      <c r="G18" s="202" t="s">
        <v>33</v>
      </c>
      <c r="H18" s="202"/>
      <c r="I18" s="202"/>
      <c r="J18" s="202"/>
      <c r="K18" s="31"/>
      <c r="L18" s="211"/>
      <c r="M18" s="27" t="s">
        <v>1241</v>
      </c>
      <c r="N18" s="26" t="s">
        <v>1242</v>
      </c>
      <c r="O18" s="46" t="s">
        <v>1201</v>
      </c>
      <c r="P18" s="206"/>
    </row>
    <row r="19" spans="2:16" ht="11.4">
      <c r="B19" s="204"/>
      <c r="C19" s="27" t="s">
        <v>1243</v>
      </c>
      <c r="D19" s="26" t="s">
        <v>581</v>
      </c>
      <c r="E19" s="45" t="s">
        <v>1196</v>
      </c>
      <c r="G19" s="212"/>
      <c r="H19" s="27" t="s">
        <v>1244</v>
      </c>
      <c r="I19" s="23" t="s">
        <v>1245</v>
      </c>
      <c r="J19" s="45" t="s">
        <v>1196</v>
      </c>
      <c r="K19" s="31"/>
    </row>
    <row r="20" spans="2:16" ht="13.2">
      <c r="B20" s="204"/>
      <c r="C20" s="54" t="s">
        <v>1246</v>
      </c>
      <c r="D20" s="54"/>
      <c r="E20" s="78"/>
      <c r="G20" s="204"/>
      <c r="H20" s="27" t="s">
        <v>1247</v>
      </c>
      <c r="I20" s="23"/>
      <c r="J20" s="45" t="s">
        <v>1196</v>
      </c>
      <c r="K20" s="31"/>
      <c r="L20" s="202" t="s">
        <v>1248</v>
      </c>
      <c r="M20" s="202"/>
      <c r="N20" s="202"/>
      <c r="O20" s="202"/>
      <c r="P20" s="206"/>
    </row>
    <row r="21" spans="2:16" ht="22.8">
      <c r="B21" s="204"/>
      <c r="C21" s="48" t="s">
        <v>1249</v>
      </c>
      <c r="D21" s="26" t="s">
        <v>1250</v>
      </c>
      <c r="E21" s="45" t="s">
        <v>1201</v>
      </c>
      <c r="G21" s="204"/>
      <c r="H21" s="27" t="s">
        <v>1251</v>
      </c>
      <c r="I21" s="23" t="s">
        <v>581</v>
      </c>
      <c r="J21" s="45" t="s">
        <v>1196</v>
      </c>
      <c r="K21" s="31"/>
      <c r="L21" s="209"/>
      <c r="M21" s="27" t="s">
        <v>1252</v>
      </c>
      <c r="N21" s="23"/>
      <c r="O21" s="45" t="s">
        <v>1196</v>
      </c>
      <c r="P21" s="206"/>
    </row>
    <row r="22" spans="2:16" ht="34.200000000000003">
      <c r="B22" s="204"/>
      <c r="C22" s="27" t="s">
        <v>1253</v>
      </c>
      <c r="D22" s="26" t="s">
        <v>1254</v>
      </c>
      <c r="E22" s="45" t="s">
        <v>1201</v>
      </c>
      <c r="G22" s="213"/>
      <c r="H22" s="27" t="s">
        <v>39</v>
      </c>
      <c r="I22" s="23"/>
      <c r="J22" s="45" t="s">
        <v>1196</v>
      </c>
      <c r="K22" s="31"/>
      <c r="L22" s="210"/>
      <c r="M22" s="27" t="s">
        <v>1255</v>
      </c>
      <c r="N22" s="23"/>
      <c r="O22" s="45" t="s">
        <v>1196</v>
      </c>
      <c r="P22" s="206"/>
    </row>
    <row r="23" spans="2:16" ht="45.6">
      <c r="B23" s="204"/>
      <c r="C23" s="27" t="s">
        <v>1256</v>
      </c>
      <c r="D23" s="26" t="s">
        <v>1257</v>
      </c>
      <c r="E23" s="45" t="s">
        <v>1201</v>
      </c>
    </row>
    <row r="24" spans="2:16" ht="45.6">
      <c r="B24" s="204"/>
      <c r="C24" s="27" t="s">
        <v>1258</v>
      </c>
      <c r="D24" s="26" t="s">
        <v>1259</v>
      </c>
      <c r="E24" s="45" t="s">
        <v>1201</v>
      </c>
    </row>
    <row r="25" spans="2:16" ht="22.8">
      <c r="B25" s="204"/>
      <c r="C25" s="27" t="s">
        <v>1260</v>
      </c>
      <c r="D25" s="26" t="s">
        <v>1261</v>
      </c>
      <c r="E25" s="45" t="s">
        <v>1201</v>
      </c>
      <c r="J25" s="31"/>
    </row>
    <row r="26" spans="2:16" ht="22.8">
      <c r="B26" s="204"/>
      <c r="C26" s="27" t="s">
        <v>1262</v>
      </c>
      <c r="D26" s="26" t="s">
        <v>1263</v>
      </c>
      <c r="E26" s="45" t="s">
        <v>1201</v>
      </c>
    </row>
    <row r="27" spans="2:16" ht="22.8">
      <c r="B27" s="211"/>
      <c r="C27" s="27" t="s">
        <v>1264</v>
      </c>
      <c r="D27" s="26" t="s">
        <v>1265</v>
      </c>
      <c r="E27" s="45" t="s">
        <v>1201</v>
      </c>
    </row>
    <row r="28" spans="2:16" ht="15" customHeight="1"/>
    <row r="29" spans="2:16" ht="15" customHeight="1">
      <c r="B29" s="202" t="s">
        <v>27</v>
      </c>
      <c r="C29" s="202"/>
      <c r="D29" s="202"/>
      <c r="E29" s="202"/>
    </row>
    <row r="30" spans="2:16" ht="24.9" customHeight="1">
      <c r="B30" s="214"/>
      <c r="C30" s="27" t="s">
        <v>1266</v>
      </c>
      <c r="D30" s="23"/>
      <c r="E30" s="45" t="s">
        <v>1196</v>
      </c>
    </row>
    <row r="31" spans="2:16" ht="45" customHeight="1">
      <c r="B31" s="215"/>
      <c r="C31" s="27" t="s">
        <v>1267</v>
      </c>
      <c r="D31" s="24" t="s">
        <v>1206</v>
      </c>
      <c r="E31" s="45" t="s">
        <v>1196</v>
      </c>
    </row>
    <row r="32" spans="2:16" ht="15" customHeight="1">
      <c r="B32" s="215"/>
      <c r="C32" s="27" t="s">
        <v>1268</v>
      </c>
      <c r="D32" s="23"/>
      <c r="E32" s="45" t="s">
        <v>1196</v>
      </c>
    </row>
    <row r="33" spans="2:5" ht="30.6" customHeight="1">
      <c r="B33" s="215"/>
      <c r="C33" s="48" t="s">
        <v>31</v>
      </c>
      <c r="D33" s="47" t="s">
        <v>1269</v>
      </c>
      <c r="E33" s="45" t="s">
        <v>1196</v>
      </c>
    </row>
    <row r="34" spans="2:5" ht="15" customHeight="1">
      <c r="B34" s="216"/>
      <c r="C34" s="48" t="s">
        <v>32</v>
      </c>
      <c r="D34" s="25" t="s">
        <v>1270</v>
      </c>
      <c r="E34" s="45" t="s">
        <v>1196</v>
      </c>
    </row>
    <row r="35" spans="2:5" ht="15" customHeight="1"/>
    <row r="36" spans="2:5" ht="15" customHeight="1">
      <c r="B36" s="202" t="s">
        <v>33</v>
      </c>
      <c r="C36" s="202"/>
      <c r="D36" s="202"/>
      <c r="E36" s="202"/>
    </row>
    <row r="37" spans="2:5" ht="15" customHeight="1">
      <c r="B37" s="212"/>
      <c r="C37" s="27" t="s">
        <v>34</v>
      </c>
      <c r="D37" s="23"/>
      <c r="E37" s="45" t="s">
        <v>1196</v>
      </c>
    </row>
    <row r="38" spans="2:5" ht="15" customHeight="1">
      <c r="B38" s="204"/>
      <c r="C38" s="27" t="s">
        <v>1271</v>
      </c>
      <c r="D38" s="23"/>
      <c r="E38" s="45" t="s">
        <v>1196</v>
      </c>
    </row>
    <row r="39" spans="2:5" ht="15" customHeight="1">
      <c r="B39" s="204"/>
      <c r="C39" s="27" t="s">
        <v>1244</v>
      </c>
      <c r="D39" s="23" t="s">
        <v>1245</v>
      </c>
      <c r="E39" s="45" t="s">
        <v>1196</v>
      </c>
    </row>
    <row r="40" spans="2:5" ht="15" customHeight="1">
      <c r="B40" s="204"/>
      <c r="C40" s="27" t="s">
        <v>1247</v>
      </c>
      <c r="D40" s="23"/>
      <c r="E40" s="45" t="s">
        <v>1196</v>
      </c>
    </row>
    <row r="41" spans="2:5" ht="11.4">
      <c r="B41" s="204"/>
      <c r="C41" s="27" t="s">
        <v>1251</v>
      </c>
      <c r="D41" s="23" t="s">
        <v>581</v>
      </c>
      <c r="E41" s="45" t="s">
        <v>1196</v>
      </c>
    </row>
    <row r="42" spans="2:5" ht="11.4">
      <c r="B42" s="211"/>
      <c r="C42" s="27" t="s">
        <v>39</v>
      </c>
      <c r="D42" s="23"/>
      <c r="E42" s="45" t="s">
        <v>1196</v>
      </c>
    </row>
    <row r="43" spans="2:5" ht="11.4"/>
    <row r="44" spans="2:5" ht="11.4"/>
    <row r="45" spans="2:5" ht="13.2">
      <c r="B45" s="202" t="s">
        <v>1248</v>
      </c>
      <c r="C45" s="202"/>
      <c r="D45" s="202"/>
      <c r="E45" s="202"/>
    </row>
    <row r="46" spans="2:5" ht="46.95" customHeight="1">
      <c r="B46" s="94"/>
      <c r="C46" s="27" t="s">
        <v>1255</v>
      </c>
      <c r="D46" s="23" t="s">
        <v>1272</v>
      </c>
      <c r="E46" s="45" t="s">
        <v>1196</v>
      </c>
    </row>
    <row r="47" spans="2:5" ht="11.4" hidden="1"/>
    <row r="48" spans="2:5" ht="11.4" hidden="1"/>
    <row r="49" ht="11.4" customHeight="1"/>
    <row r="50" ht="11.4" hidden="1" customHeight="1"/>
    <row r="51" ht="11.4" hidden="1" customHeight="1"/>
    <row r="52" ht="11.4" hidden="1" customHeight="1"/>
    <row r="53" ht="11.4" hidden="1" customHeight="1"/>
    <row r="54" ht="11.4" hidden="1" customHeight="1"/>
  </sheetData>
  <mergeCells count="27">
    <mergeCell ref="B45:E45"/>
    <mergeCell ref="L7:O7"/>
    <mergeCell ref="L20:O20"/>
    <mergeCell ref="L8:L18"/>
    <mergeCell ref="G19:G22"/>
    <mergeCell ref="B29:E29"/>
    <mergeCell ref="B30:B34"/>
    <mergeCell ref="B36:E36"/>
    <mergeCell ref="B37:B42"/>
    <mergeCell ref="P7:P9"/>
    <mergeCell ref="P11:P18"/>
    <mergeCell ref="P20:P22"/>
    <mergeCell ref="B4:D4"/>
    <mergeCell ref="G4:I4"/>
    <mergeCell ref="L4:N4"/>
    <mergeCell ref="B6:C6"/>
    <mergeCell ref="G6:H6"/>
    <mergeCell ref="L6:M6"/>
    <mergeCell ref="L21:L22"/>
    <mergeCell ref="B8:B27"/>
    <mergeCell ref="G18:J18"/>
    <mergeCell ref="A1:O1"/>
    <mergeCell ref="A2:J2"/>
    <mergeCell ref="C8:D8"/>
    <mergeCell ref="B7:E7"/>
    <mergeCell ref="G7:J7"/>
    <mergeCell ref="G8:G16"/>
  </mergeCells>
  <phoneticPr fontId="3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2321-6C62-4737-98A3-6D90AA1F797F}">
  <dimension ref="A1:G164"/>
  <sheetViews>
    <sheetView topLeftCell="B1" zoomScale="80" zoomScaleNormal="80" workbookViewId="0">
      <pane ySplit="4" topLeftCell="A5" activePane="bottomLeft" state="frozen"/>
      <selection pane="bottomLeft" activeCell="B1" sqref="B1:G1"/>
    </sheetView>
  </sheetViews>
  <sheetFormatPr defaultColWidth="0" defaultRowHeight="14.4"/>
  <cols>
    <col min="1" max="1" width="12.42578125" style="18" hidden="1" customWidth="1"/>
    <col min="2" max="2" width="83" style="18" customWidth="1"/>
    <col min="3" max="3" width="32" style="19" customWidth="1"/>
    <col min="4" max="4" width="18.28515625" style="51" customWidth="1"/>
    <col min="5" max="5" width="85.7109375" style="18" customWidth="1"/>
    <col min="6" max="6" width="25.42578125" style="51" customWidth="1"/>
    <col min="7" max="7" width="69.7109375" style="75" customWidth="1"/>
    <col min="8" max="16383" width="9.140625" style="18" hidden="1"/>
    <col min="16384" max="16384" width="9.140625" style="18" hidden="1" customWidth="1"/>
  </cols>
  <sheetData>
    <row r="1" spans="1:7" ht="17.399999999999999">
      <c r="B1" s="217" t="s">
        <v>1273</v>
      </c>
      <c r="C1" s="218"/>
      <c r="D1" s="218"/>
      <c r="E1" s="218"/>
      <c r="F1" s="218"/>
      <c r="G1" s="218"/>
    </row>
    <row r="2" spans="1:7" ht="24" customHeight="1">
      <c r="B2" s="219" t="s">
        <v>1274</v>
      </c>
      <c r="C2" s="220"/>
      <c r="D2" s="220"/>
      <c r="E2" s="220"/>
      <c r="F2" s="220"/>
      <c r="G2" s="220"/>
    </row>
    <row r="3" spans="1:7">
      <c r="B3" s="59"/>
      <c r="C3" s="60"/>
      <c r="D3" s="61"/>
      <c r="E3" s="59"/>
      <c r="F3" s="61"/>
      <c r="G3" s="71"/>
    </row>
    <row r="4" spans="1:7">
      <c r="B4" s="32" t="s">
        <v>1275</v>
      </c>
      <c r="C4" s="32" t="s">
        <v>25</v>
      </c>
      <c r="D4" s="52"/>
      <c r="E4" s="33" t="s">
        <v>1276</v>
      </c>
      <c r="F4" s="52" t="s">
        <v>1190</v>
      </c>
      <c r="G4" s="72" t="s">
        <v>1277</v>
      </c>
    </row>
    <row r="5" spans="1:7">
      <c r="B5" s="54" t="s">
        <v>1278</v>
      </c>
      <c r="C5" s="58"/>
      <c r="D5" s="100"/>
      <c r="E5" s="57" t="s">
        <v>77</v>
      </c>
      <c r="F5" s="56"/>
      <c r="G5" s="73"/>
    </row>
    <row r="6" spans="1:7">
      <c r="A6" s="18" t="s">
        <v>1279</v>
      </c>
      <c r="B6" s="34" t="s">
        <v>1280</v>
      </c>
      <c r="C6" s="23" t="s">
        <v>1191</v>
      </c>
      <c r="D6" s="79" t="s">
        <v>1281</v>
      </c>
      <c r="E6" s="23" t="s">
        <v>1282</v>
      </c>
      <c r="F6" s="53" t="s">
        <v>1201</v>
      </c>
      <c r="G6" s="74" t="s">
        <v>86</v>
      </c>
    </row>
    <row r="7" spans="1:7">
      <c r="A7" s="18" t="s">
        <v>1283</v>
      </c>
      <c r="B7" s="34" t="s">
        <v>1234</v>
      </c>
      <c r="C7" s="23" t="s">
        <v>1191</v>
      </c>
      <c r="D7" s="79" t="s">
        <v>1281</v>
      </c>
      <c r="E7" s="23" t="s">
        <v>1284</v>
      </c>
      <c r="F7" s="53" t="s">
        <v>1201</v>
      </c>
      <c r="G7" s="74" t="s">
        <v>86</v>
      </c>
    </row>
    <row r="8" spans="1:7">
      <c r="A8" s="18" t="s">
        <v>1285</v>
      </c>
      <c r="B8" s="34" t="s">
        <v>1208</v>
      </c>
      <c r="C8" s="23" t="s">
        <v>1191</v>
      </c>
      <c r="D8" s="79" t="s">
        <v>1286</v>
      </c>
      <c r="E8" s="23" t="s">
        <v>1287</v>
      </c>
      <c r="F8" s="79" t="s">
        <v>1201</v>
      </c>
      <c r="G8" s="74" t="s">
        <v>1288</v>
      </c>
    </row>
    <row r="9" spans="1:7">
      <c r="A9" s="18" t="s">
        <v>1289</v>
      </c>
      <c r="B9" s="34" t="s">
        <v>1290</v>
      </c>
      <c r="C9" s="23" t="s">
        <v>1191</v>
      </c>
      <c r="D9" s="79" t="s">
        <v>1291</v>
      </c>
      <c r="E9" s="23" t="s">
        <v>1292</v>
      </c>
      <c r="F9" s="53" t="s">
        <v>1293</v>
      </c>
      <c r="G9" s="74" t="s">
        <v>1294</v>
      </c>
    </row>
    <row r="10" spans="1:7" ht="22.8">
      <c r="A10" s="18" t="s">
        <v>1295</v>
      </c>
      <c r="B10" s="34" t="s">
        <v>1296</v>
      </c>
      <c r="C10" s="23" t="s">
        <v>1297</v>
      </c>
      <c r="D10" s="79" t="s">
        <v>1298</v>
      </c>
      <c r="E10" s="23" t="s">
        <v>1299</v>
      </c>
      <c r="F10" s="53" t="s">
        <v>1196</v>
      </c>
      <c r="G10" s="74" t="s">
        <v>1300</v>
      </c>
    </row>
    <row r="11" spans="1:7">
      <c r="A11" s="18" t="s">
        <v>1301</v>
      </c>
      <c r="B11" s="34" t="s">
        <v>1302</v>
      </c>
      <c r="C11" s="23" t="s">
        <v>1191</v>
      </c>
      <c r="D11" s="79" t="s">
        <v>1291</v>
      </c>
      <c r="E11" s="23" t="s">
        <v>1292</v>
      </c>
      <c r="F11" s="53" t="s">
        <v>1196</v>
      </c>
      <c r="G11" s="74" t="s">
        <v>1303</v>
      </c>
    </row>
    <row r="12" spans="1:7">
      <c r="A12" s="18" t="s">
        <v>1304</v>
      </c>
      <c r="B12" s="34" t="s">
        <v>1221</v>
      </c>
      <c r="C12" s="23" t="s">
        <v>1191</v>
      </c>
      <c r="D12" s="79" t="s">
        <v>1305</v>
      </c>
      <c r="E12" s="23" t="s">
        <v>1306</v>
      </c>
      <c r="F12" s="53" t="s">
        <v>1201</v>
      </c>
      <c r="G12" s="74" t="s">
        <v>86</v>
      </c>
    </row>
    <row r="13" spans="1:7">
      <c r="A13" s="18" t="s">
        <v>1307</v>
      </c>
      <c r="B13" s="34" t="s">
        <v>1216</v>
      </c>
      <c r="C13" s="23" t="s">
        <v>1191</v>
      </c>
      <c r="D13" s="79" t="s">
        <v>1308</v>
      </c>
      <c r="E13" s="23" t="s">
        <v>1309</v>
      </c>
      <c r="F13" s="53" t="s">
        <v>1196</v>
      </c>
      <c r="G13" s="74" t="s">
        <v>82</v>
      </c>
    </row>
    <row r="14" spans="1:7" ht="22.8">
      <c r="A14" s="18" t="s">
        <v>1310</v>
      </c>
      <c r="B14" s="34" t="s">
        <v>1269</v>
      </c>
      <c r="C14" s="23" t="s">
        <v>1311</v>
      </c>
      <c r="D14" s="79" t="s">
        <v>1312</v>
      </c>
      <c r="E14" s="26" t="s">
        <v>1313</v>
      </c>
      <c r="F14" s="53" t="s">
        <v>1293</v>
      </c>
      <c r="G14" s="74" t="s">
        <v>1314</v>
      </c>
    </row>
    <row r="15" spans="1:7">
      <c r="A15" s="18" t="s">
        <v>1310</v>
      </c>
      <c r="B15" s="34" t="s">
        <v>1270</v>
      </c>
      <c r="C15" s="23" t="s">
        <v>1311</v>
      </c>
      <c r="D15" s="79" t="s">
        <v>1315</v>
      </c>
      <c r="E15" s="23" t="s">
        <v>1316</v>
      </c>
      <c r="F15" s="53" t="s">
        <v>1293</v>
      </c>
      <c r="G15" s="74" t="s">
        <v>1317</v>
      </c>
    </row>
    <row r="16" spans="1:7">
      <c r="A16" s="18" t="s">
        <v>1318</v>
      </c>
      <c r="B16" s="34" t="s">
        <v>1319</v>
      </c>
      <c r="C16" s="23" t="s">
        <v>1191</v>
      </c>
      <c r="D16" s="79" t="s">
        <v>1320</v>
      </c>
      <c r="E16" s="23" t="s">
        <v>1321</v>
      </c>
      <c r="F16" s="53" t="s">
        <v>1293</v>
      </c>
      <c r="G16" s="74" t="s">
        <v>1322</v>
      </c>
    </row>
    <row r="17" spans="1:7">
      <c r="A17" s="18" t="s">
        <v>1323</v>
      </c>
      <c r="B17" s="76" t="s">
        <v>1324</v>
      </c>
      <c r="C17" s="23" t="s">
        <v>1191</v>
      </c>
      <c r="D17" s="79" t="s">
        <v>1325</v>
      </c>
      <c r="E17" s="23" t="s">
        <v>1326</v>
      </c>
      <c r="F17" s="79" t="s">
        <v>1201</v>
      </c>
      <c r="G17" s="74" t="s">
        <v>86</v>
      </c>
    </row>
    <row r="18" spans="1:7">
      <c r="A18" s="18" t="s">
        <v>1327</v>
      </c>
      <c r="B18" s="34" t="s">
        <v>1328</v>
      </c>
      <c r="C18" s="23" t="s">
        <v>1191</v>
      </c>
      <c r="D18" s="79" t="s">
        <v>1320</v>
      </c>
      <c r="E18" s="23" t="s">
        <v>1329</v>
      </c>
      <c r="F18" s="53" t="s">
        <v>1201</v>
      </c>
      <c r="G18" s="74" t="s">
        <v>86</v>
      </c>
    </row>
    <row r="19" spans="1:7">
      <c r="A19" s="18" t="s">
        <v>1330</v>
      </c>
      <c r="B19" s="34" t="s">
        <v>1331</v>
      </c>
      <c r="C19" s="23" t="s">
        <v>1191</v>
      </c>
      <c r="D19" s="85" t="s">
        <v>1332</v>
      </c>
      <c r="E19" s="86" t="s">
        <v>1333</v>
      </c>
      <c r="F19" s="79" t="s">
        <v>1201</v>
      </c>
      <c r="G19" s="74" t="s">
        <v>86</v>
      </c>
    </row>
    <row r="20" spans="1:7">
      <c r="A20" s="18" t="s">
        <v>1334</v>
      </c>
      <c r="B20" s="34" t="s">
        <v>1335</v>
      </c>
      <c r="C20" s="23" t="s">
        <v>1191</v>
      </c>
      <c r="D20" s="85" t="s">
        <v>1332</v>
      </c>
      <c r="E20" s="86" t="s">
        <v>1333</v>
      </c>
      <c r="F20" s="79" t="s">
        <v>1201</v>
      </c>
      <c r="G20" s="74" t="s">
        <v>86</v>
      </c>
    </row>
    <row r="21" spans="1:7">
      <c r="A21" s="18" t="s">
        <v>1336</v>
      </c>
      <c r="B21" s="34" t="s">
        <v>1337</v>
      </c>
      <c r="C21" s="23" t="s">
        <v>1191</v>
      </c>
      <c r="D21" s="85" t="s">
        <v>1332</v>
      </c>
      <c r="E21" s="86" t="s">
        <v>1333</v>
      </c>
      <c r="F21" s="79" t="s">
        <v>1201</v>
      </c>
      <c r="G21" s="74" t="s">
        <v>86</v>
      </c>
    </row>
    <row r="22" spans="1:7">
      <c r="A22" s="18" t="s">
        <v>1338</v>
      </c>
      <c r="B22" s="34" t="s">
        <v>1339</v>
      </c>
      <c r="C22" s="23" t="s">
        <v>1191</v>
      </c>
      <c r="D22" s="79" t="s">
        <v>1340</v>
      </c>
      <c r="E22" s="23" t="s">
        <v>1341</v>
      </c>
      <c r="F22" s="79" t="s">
        <v>1201</v>
      </c>
      <c r="G22" s="74" t="s">
        <v>86</v>
      </c>
    </row>
    <row r="23" spans="1:7">
      <c r="A23" s="18" t="s">
        <v>1342</v>
      </c>
      <c r="B23" s="76" t="s">
        <v>1343</v>
      </c>
      <c r="C23" s="23" t="s">
        <v>83</v>
      </c>
      <c r="D23" s="101"/>
      <c r="E23" s="23" t="s">
        <v>1344</v>
      </c>
      <c r="F23" s="79" t="s">
        <v>1293</v>
      </c>
      <c r="G23" s="74" t="s">
        <v>1345</v>
      </c>
    </row>
    <row r="24" spans="1:7" ht="22.8">
      <c r="A24" s="18" t="s">
        <v>1346</v>
      </c>
      <c r="B24" s="54" t="s">
        <v>1245</v>
      </c>
      <c r="C24" s="54" t="s">
        <v>1297</v>
      </c>
      <c r="D24" s="78" t="s">
        <v>1298</v>
      </c>
      <c r="E24" s="54" t="s">
        <v>1347</v>
      </c>
      <c r="F24" s="56" t="s">
        <v>1293</v>
      </c>
      <c r="G24" s="73" t="s">
        <v>1348</v>
      </c>
    </row>
    <row r="25" spans="1:7">
      <c r="A25" s="18" t="s">
        <v>1349</v>
      </c>
      <c r="B25" s="54" t="s">
        <v>1350</v>
      </c>
      <c r="C25" s="54" t="s">
        <v>1191</v>
      </c>
      <c r="D25" s="78" t="s">
        <v>1351</v>
      </c>
      <c r="E25" s="54" t="s">
        <v>1352</v>
      </c>
      <c r="F25" s="56" t="s">
        <v>1201</v>
      </c>
      <c r="G25" s="73" t="s">
        <v>86</v>
      </c>
    </row>
    <row r="26" spans="1:7">
      <c r="A26" s="18" t="s">
        <v>1353</v>
      </c>
      <c r="B26" s="54" t="s">
        <v>581</v>
      </c>
      <c r="C26" s="54" t="s">
        <v>1297</v>
      </c>
      <c r="D26" s="78"/>
      <c r="E26" s="54" t="s">
        <v>1354</v>
      </c>
      <c r="F26" s="56" t="s">
        <v>1293</v>
      </c>
      <c r="G26" s="73" t="s">
        <v>1355</v>
      </c>
    </row>
    <row r="27" spans="1:7">
      <c r="A27" s="18" t="s">
        <v>1356</v>
      </c>
      <c r="B27" s="76" t="s">
        <v>1357</v>
      </c>
      <c r="C27" s="90" t="s">
        <v>1297</v>
      </c>
      <c r="D27" s="85"/>
      <c r="E27" s="90" t="s">
        <v>1358</v>
      </c>
      <c r="F27" s="85" t="s">
        <v>1293</v>
      </c>
      <c r="G27" s="105" t="s">
        <v>1355</v>
      </c>
    </row>
    <row r="28" spans="1:7">
      <c r="A28" s="18" t="s">
        <v>1359</v>
      </c>
      <c r="B28" s="76" t="s">
        <v>1360</v>
      </c>
      <c r="C28" s="90" t="s">
        <v>1297</v>
      </c>
      <c r="D28" s="85"/>
      <c r="E28" s="90" t="s">
        <v>1358</v>
      </c>
      <c r="F28" s="85" t="s">
        <v>1293</v>
      </c>
      <c r="G28" s="105" t="s">
        <v>1355</v>
      </c>
    </row>
    <row r="29" spans="1:7">
      <c r="A29" s="18" t="s">
        <v>1361</v>
      </c>
      <c r="B29" s="76" t="s">
        <v>1362</v>
      </c>
      <c r="C29" s="90" t="s">
        <v>1297</v>
      </c>
      <c r="D29" s="85"/>
      <c r="E29" s="90" t="s">
        <v>1358</v>
      </c>
      <c r="F29" s="85" t="s">
        <v>1293</v>
      </c>
      <c r="G29" s="105" t="s">
        <v>1355</v>
      </c>
    </row>
    <row r="30" spans="1:7">
      <c r="A30" s="18" t="s">
        <v>1363</v>
      </c>
      <c r="B30" s="76" t="s">
        <v>1364</v>
      </c>
      <c r="C30" s="90" t="s">
        <v>1297</v>
      </c>
      <c r="D30" s="85"/>
      <c r="E30" s="90" t="s">
        <v>1358</v>
      </c>
      <c r="F30" s="85" t="s">
        <v>1293</v>
      </c>
      <c r="G30" s="105" t="s">
        <v>1355</v>
      </c>
    </row>
    <row r="31" spans="1:7">
      <c r="A31" s="18" t="s">
        <v>1365</v>
      </c>
      <c r="B31" s="76" t="s">
        <v>1366</v>
      </c>
      <c r="C31" s="90" t="s">
        <v>1297</v>
      </c>
      <c r="D31" s="85"/>
      <c r="E31" s="90" t="s">
        <v>1358</v>
      </c>
      <c r="F31" s="85" t="s">
        <v>1293</v>
      </c>
      <c r="G31" s="105" t="s">
        <v>1355</v>
      </c>
    </row>
    <row r="32" spans="1:7">
      <c r="A32" s="18" t="s">
        <v>1367</v>
      </c>
      <c r="B32" s="54" t="s">
        <v>1368</v>
      </c>
      <c r="C32" s="57"/>
      <c r="D32" s="100"/>
      <c r="E32" s="57" t="s">
        <v>77</v>
      </c>
      <c r="F32" s="56"/>
      <c r="G32" s="73"/>
    </row>
    <row r="33" spans="1:7">
      <c r="A33" s="18" t="s">
        <v>1369</v>
      </c>
      <c r="B33" s="76" t="s">
        <v>1370</v>
      </c>
      <c r="C33" s="23" t="s">
        <v>1191</v>
      </c>
      <c r="D33" s="79"/>
      <c r="E33" s="23" t="s">
        <v>1371</v>
      </c>
      <c r="F33" s="79" t="s">
        <v>1293</v>
      </c>
      <c r="G33" s="74" t="s">
        <v>1372</v>
      </c>
    </row>
    <row r="34" spans="1:7">
      <c r="A34" s="18" t="s">
        <v>1373</v>
      </c>
      <c r="B34" s="34" t="s">
        <v>1374</v>
      </c>
      <c r="C34" s="23" t="s">
        <v>1191</v>
      </c>
      <c r="D34" s="79" t="s">
        <v>1291</v>
      </c>
      <c r="E34" s="23" t="s">
        <v>1292</v>
      </c>
      <c r="F34" s="79" t="s">
        <v>1201</v>
      </c>
      <c r="G34" s="74" t="s">
        <v>86</v>
      </c>
    </row>
    <row r="35" spans="1:7">
      <c r="A35" s="18" t="s">
        <v>1375</v>
      </c>
      <c r="B35" s="34" t="s">
        <v>1376</v>
      </c>
      <c r="C35" s="23" t="s">
        <v>1191</v>
      </c>
      <c r="D35" s="79" t="s">
        <v>1351</v>
      </c>
      <c r="E35" s="90" t="s">
        <v>1377</v>
      </c>
      <c r="F35" s="79" t="s">
        <v>1201</v>
      </c>
      <c r="G35" s="74" t="s">
        <v>86</v>
      </c>
    </row>
    <row r="36" spans="1:7">
      <c r="A36" s="18" t="s">
        <v>1378</v>
      </c>
      <c r="B36" s="76" t="s">
        <v>1379</v>
      </c>
      <c r="C36" s="23" t="s">
        <v>1191</v>
      </c>
      <c r="D36" s="79"/>
      <c r="E36" s="23" t="s">
        <v>1380</v>
      </c>
      <c r="F36" s="79" t="s">
        <v>1196</v>
      </c>
      <c r="G36" s="74" t="s">
        <v>1381</v>
      </c>
    </row>
    <row r="37" spans="1:7">
      <c r="A37" s="18" t="s">
        <v>1382</v>
      </c>
      <c r="B37" s="54" t="s">
        <v>1383</v>
      </c>
      <c r="C37" s="57"/>
      <c r="D37" s="100"/>
      <c r="E37" s="57" t="s">
        <v>77</v>
      </c>
      <c r="F37" s="56"/>
      <c r="G37" s="73"/>
    </row>
    <row r="38" spans="1:7">
      <c r="A38" s="18" t="s">
        <v>1384</v>
      </c>
      <c r="B38" s="87" t="s">
        <v>1385</v>
      </c>
      <c r="C38" s="23" t="s">
        <v>1191</v>
      </c>
      <c r="D38" s="79" t="s">
        <v>1386</v>
      </c>
      <c r="E38" s="23" t="s">
        <v>1387</v>
      </c>
      <c r="F38" s="79" t="s">
        <v>1201</v>
      </c>
      <c r="G38" s="74" t="s">
        <v>86</v>
      </c>
    </row>
    <row r="39" spans="1:7">
      <c r="A39" s="18" t="s">
        <v>1384</v>
      </c>
      <c r="B39" s="87" t="s">
        <v>1388</v>
      </c>
      <c r="C39" s="23" t="s">
        <v>1191</v>
      </c>
      <c r="D39" s="79" t="s">
        <v>1386</v>
      </c>
      <c r="E39" s="23" t="s">
        <v>1387</v>
      </c>
      <c r="F39" s="79" t="s">
        <v>1201</v>
      </c>
      <c r="G39" s="74" t="s">
        <v>86</v>
      </c>
    </row>
    <row r="40" spans="1:7">
      <c r="A40" s="103">
        <v>223</v>
      </c>
      <c r="B40" s="87" t="s">
        <v>1389</v>
      </c>
      <c r="C40" s="23" t="s">
        <v>1191</v>
      </c>
      <c r="D40" s="79" t="s">
        <v>1390</v>
      </c>
      <c r="E40" s="23" t="s">
        <v>1391</v>
      </c>
      <c r="F40" s="79" t="s">
        <v>1201</v>
      </c>
      <c r="G40" s="74" t="s">
        <v>86</v>
      </c>
    </row>
    <row r="41" spans="1:7">
      <c r="A41" s="104">
        <v>224</v>
      </c>
      <c r="B41" s="87" t="s">
        <v>1392</v>
      </c>
      <c r="C41" s="23" t="s">
        <v>1191</v>
      </c>
      <c r="D41" s="79" t="s">
        <v>1386</v>
      </c>
      <c r="E41" s="23" t="s">
        <v>1387</v>
      </c>
      <c r="F41" s="79" t="s">
        <v>1201</v>
      </c>
      <c r="G41" s="74" t="s">
        <v>86</v>
      </c>
    </row>
    <row r="42" spans="1:7">
      <c r="A42" s="18" t="s">
        <v>1393</v>
      </c>
      <c r="B42" s="87" t="s">
        <v>1394</v>
      </c>
      <c r="C42" s="23" t="s">
        <v>1191</v>
      </c>
      <c r="D42" s="79" t="s">
        <v>1386</v>
      </c>
      <c r="E42" s="23" t="s">
        <v>1387</v>
      </c>
      <c r="F42" s="79" t="s">
        <v>1201</v>
      </c>
      <c r="G42" s="74" t="s">
        <v>86</v>
      </c>
    </row>
    <row r="43" spans="1:7">
      <c r="A43" s="18" t="s">
        <v>1395</v>
      </c>
      <c r="B43" s="87" t="s">
        <v>1197</v>
      </c>
      <c r="C43" s="23" t="s">
        <v>1191</v>
      </c>
      <c r="D43" s="79" t="s">
        <v>1396</v>
      </c>
      <c r="E43" s="23" t="s">
        <v>1397</v>
      </c>
      <c r="F43" s="79" t="s">
        <v>1201</v>
      </c>
      <c r="G43" s="74" t="s">
        <v>86</v>
      </c>
    </row>
    <row r="44" spans="1:7">
      <c r="A44" s="18" t="s">
        <v>1398</v>
      </c>
      <c r="B44" s="87" t="s">
        <v>1399</v>
      </c>
      <c r="C44" s="23" t="s">
        <v>1191</v>
      </c>
      <c r="D44" s="79" t="s">
        <v>1400</v>
      </c>
      <c r="E44" s="23" t="s">
        <v>1401</v>
      </c>
      <c r="F44" s="79" t="s">
        <v>1201</v>
      </c>
      <c r="G44" s="74" t="s">
        <v>86</v>
      </c>
    </row>
    <row r="45" spans="1:7">
      <c r="A45" s="104">
        <v>226</v>
      </c>
      <c r="B45" s="87" t="s">
        <v>1402</v>
      </c>
      <c r="C45" s="23" t="s">
        <v>1191</v>
      </c>
      <c r="D45" s="79" t="s">
        <v>1386</v>
      </c>
      <c r="E45" s="23" t="s">
        <v>1387</v>
      </c>
      <c r="F45" s="79" t="s">
        <v>1201</v>
      </c>
      <c r="G45" s="74" t="s">
        <v>86</v>
      </c>
    </row>
    <row r="46" spans="1:7">
      <c r="A46" s="18" t="s">
        <v>1403</v>
      </c>
      <c r="B46" s="87" t="s">
        <v>1404</v>
      </c>
      <c r="C46" s="23" t="s">
        <v>1191</v>
      </c>
      <c r="D46" s="79" t="s">
        <v>1405</v>
      </c>
      <c r="E46" s="23" t="s">
        <v>1406</v>
      </c>
      <c r="F46" s="79" t="s">
        <v>1201</v>
      </c>
      <c r="G46" s="74" t="s">
        <v>86</v>
      </c>
    </row>
    <row r="47" spans="1:7">
      <c r="A47" s="104">
        <v>228</v>
      </c>
      <c r="B47" s="87" t="s">
        <v>1407</v>
      </c>
      <c r="C47" s="23" t="s">
        <v>1191</v>
      </c>
      <c r="D47" s="79" t="s">
        <v>1340</v>
      </c>
      <c r="E47" s="23" t="s">
        <v>1341</v>
      </c>
      <c r="F47" s="79" t="s">
        <v>1201</v>
      </c>
      <c r="G47" s="74" t="s">
        <v>86</v>
      </c>
    </row>
    <row r="48" spans="1:7">
      <c r="A48" s="104">
        <v>229</v>
      </c>
      <c r="B48" s="87" t="s">
        <v>1408</v>
      </c>
      <c r="C48" s="23" t="s">
        <v>1191</v>
      </c>
      <c r="D48" s="79" t="s">
        <v>1325</v>
      </c>
      <c r="E48" s="89" t="s">
        <v>1409</v>
      </c>
      <c r="F48" s="79" t="s">
        <v>1201</v>
      </c>
      <c r="G48" s="74" t="s">
        <v>86</v>
      </c>
    </row>
    <row r="49" spans="1:7">
      <c r="A49" s="18" t="s">
        <v>1410</v>
      </c>
      <c r="B49" s="54" t="s">
        <v>1411</v>
      </c>
      <c r="C49" s="57"/>
      <c r="D49" s="100"/>
      <c r="E49" s="57" t="s">
        <v>77</v>
      </c>
      <c r="F49" s="56"/>
      <c r="G49" s="73"/>
    </row>
    <row r="50" spans="1:7">
      <c r="A50" s="18" t="s">
        <v>1412</v>
      </c>
      <c r="B50" s="34" t="s">
        <v>1413</v>
      </c>
      <c r="C50" s="23" t="s">
        <v>1191</v>
      </c>
      <c r="D50" s="101"/>
      <c r="E50" s="67" t="s">
        <v>1414</v>
      </c>
      <c r="F50" s="79" t="s">
        <v>1293</v>
      </c>
      <c r="G50" s="74" t="s">
        <v>1415</v>
      </c>
    </row>
    <row r="51" spans="1:7">
      <c r="A51" s="18" t="s">
        <v>1416</v>
      </c>
      <c r="B51" s="34" t="s">
        <v>1417</v>
      </c>
      <c r="C51" s="23" t="s">
        <v>1191</v>
      </c>
      <c r="D51" s="101"/>
      <c r="E51" s="67" t="s">
        <v>1414</v>
      </c>
      <c r="F51" s="79" t="s">
        <v>1293</v>
      </c>
      <c r="G51" s="74" t="s">
        <v>1415</v>
      </c>
    </row>
    <row r="52" spans="1:7">
      <c r="A52" s="18" t="s">
        <v>1416</v>
      </c>
      <c r="B52" s="34" t="s">
        <v>1418</v>
      </c>
      <c r="C52" s="23" t="s">
        <v>1191</v>
      </c>
      <c r="D52" s="101"/>
      <c r="E52" s="67" t="s">
        <v>1414</v>
      </c>
      <c r="F52" s="79" t="s">
        <v>1293</v>
      </c>
      <c r="G52" s="74" t="s">
        <v>1415</v>
      </c>
    </row>
    <row r="53" spans="1:7">
      <c r="A53" s="18" t="s">
        <v>1419</v>
      </c>
      <c r="B53" s="34" t="s">
        <v>1420</v>
      </c>
      <c r="C53" s="23" t="s">
        <v>1191</v>
      </c>
      <c r="D53" s="101"/>
      <c r="E53" s="67" t="s">
        <v>1414</v>
      </c>
      <c r="F53" s="79" t="s">
        <v>1293</v>
      </c>
      <c r="G53" s="74" t="s">
        <v>1415</v>
      </c>
    </row>
    <row r="54" spans="1:7">
      <c r="A54" s="18" t="s">
        <v>1419</v>
      </c>
      <c r="B54" s="34" t="s">
        <v>1421</v>
      </c>
      <c r="C54" s="23" t="s">
        <v>1191</v>
      </c>
      <c r="D54" s="101"/>
      <c r="E54" s="67" t="s">
        <v>1414</v>
      </c>
      <c r="F54" s="79" t="s">
        <v>1293</v>
      </c>
      <c r="G54" s="74" t="s">
        <v>1415</v>
      </c>
    </row>
    <row r="55" spans="1:7">
      <c r="A55" s="18" t="s">
        <v>1419</v>
      </c>
      <c r="B55" s="34" t="s">
        <v>1422</v>
      </c>
      <c r="C55" s="23" t="s">
        <v>1191</v>
      </c>
      <c r="D55" s="101"/>
      <c r="E55" s="67" t="s">
        <v>1414</v>
      </c>
      <c r="F55" s="79" t="s">
        <v>1293</v>
      </c>
      <c r="G55" s="74" t="s">
        <v>1415</v>
      </c>
    </row>
    <row r="56" spans="1:7">
      <c r="A56" s="18" t="s">
        <v>1419</v>
      </c>
      <c r="B56" s="34" t="s">
        <v>1423</v>
      </c>
      <c r="C56" s="23" t="s">
        <v>1191</v>
      </c>
      <c r="D56" s="101"/>
      <c r="E56" s="67" t="s">
        <v>1414</v>
      </c>
      <c r="F56" s="79" t="s">
        <v>1293</v>
      </c>
      <c r="G56" s="74" t="s">
        <v>1415</v>
      </c>
    </row>
    <row r="57" spans="1:7">
      <c r="A57" s="18" t="s">
        <v>1419</v>
      </c>
      <c r="B57" s="34" t="s">
        <v>1424</v>
      </c>
      <c r="C57" s="23" t="s">
        <v>1191</v>
      </c>
      <c r="D57" s="101"/>
      <c r="E57" s="67" t="s">
        <v>1414</v>
      </c>
      <c r="F57" s="79" t="s">
        <v>1293</v>
      </c>
      <c r="G57" s="74" t="s">
        <v>1415</v>
      </c>
    </row>
    <row r="58" spans="1:7">
      <c r="A58" s="18" t="s">
        <v>1419</v>
      </c>
      <c r="B58" s="34" t="s">
        <v>1425</v>
      </c>
      <c r="C58" s="23" t="s">
        <v>1191</v>
      </c>
      <c r="D58" s="101"/>
      <c r="E58" s="67" t="s">
        <v>1414</v>
      </c>
      <c r="F58" s="79" t="s">
        <v>1293</v>
      </c>
      <c r="G58" s="74" t="s">
        <v>1415</v>
      </c>
    </row>
    <row r="59" spans="1:7">
      <c r="A59" s="18" t="s">
        <v>1419</v>
      </c>
      <c r="B59" s="34" t="s">
        <v>1426</v>
      </c>
      <c r="C59" s="23" t="s">
        <v>1191</v>
      </c>
      <c r="D59" s="101"/>
      <c r="E59" s="67" t="s">
        <v>1414</v>
      </c>
      <c r="F59" s="79" t="s">
        <v>1293</v>
      </c>
      <c r="G59" s="74" t="s">
        <v>1415</v>
      </c>
    </row>
    <row r="60" spans="1:7">
      <c r="A60" s="18" t="s">
        <v>1427</v>
      </c>
      <c r="B60" s="34" t="s">
        <v>1428</v>
      </c>
      <c r="C60" s="23" t="s">
        <v>1191</v>
      </c>
      <c r="D60" s="101"/>
      <c r="E60" s="67" t="s">
        <v>1414</v>
      </c>
      <c r="F60" s="79" t="s">
        <v>1293</v>
      </c>
      <c r="G60" s="74" t="s">
        <v>1415</v>
      </c>
    </row>
    <row r="61" spans="1:7">
      <c r="A61" s="18" t="s">
        <v>1427</v>
      </c>
      <c r="B61" s="34" t="s">
        <v>1429</v>
      </c>
      <c r="C61" s="23" t="s">
        <v>1191</v>
      </c>
      <c r="D61" s="101"/>
      <c r="E61" s="67" t="s">
        <v>1414</v>
      </c>
      <c r="F61" s="79" t="s">
        <v>1293</v>
      </c>
      <c r="G61" s="74" t="s">
        <v>1415</v>
      </c>
    </row>
    <row r="62" spans="1:7">
      <c r="A62" s="18" t="s">
        <v>1430</v>
      </c>
      <c r="B62" s="34" t="s">
        <v>1431</v>
      </c>
      <c r="C62" s="23" t="s">
        <v>1191</v>
      </c>
      <c r="D62" s="101"/>
      <c r="E62" s="67" t="s">
        <v>1414</v>
      </c>
      <c r="F62" s="79" t="s">
        <v>1293</v>
      </c>
      <c r="G62" s="74" t="s">
        <v>1415</v>
      </c>
    </row>
    <row r="63" spans="1:7">
      <c r="A63" s="18" t="s">
        <v>1432</v>
      </c>
      <c r="B63" s="34" t="s">
        <v>1433</v>
      </c>
      <c r="C63" s="23" t="s">
        <v>1191</v>
      </c>
      <c r="D63" s="101"/>
      <c r="E63" s="67" t="s">
        <v>1414</v>
      </c>
      <c r="F63" s="79" t="s">
        <v>1293</v>
      </c>
      <c r="G63" s="74" t="s">
        <v>1415</v>
      </c>
    </row>
    <row r="64" spans="1:7">
      <c r="A64" s="18" t="s">
        <v>1432</v>
      </c>
      <c r="B64" s="34" t="s">
        <v>1434</v>
      </c>
      <c r="C64" s="23" t="s">
        <v>1191</v>
      </c>
      <c r="D64" s="101"/>
      <c r="E64" s="67" t="s">
        <v>1414</v>
      </c>
      <c r="F64" s="79" t="s">
        <v>1293</v>
      </c>
      <c r="G64" s="74" t="s">
        <v>1415</v>
      </c>
    </row>
    <row r="65" spans="1:7">
      <c r="A65" s="18" t="s">
        <v>1432</v>
      </c>
      <c r="B65" s="34" t="s">
        <v>1435</v>
      </c>
      <c r="C65" s="23" t="s">
        <v>1191</v>
      </c>
      <c r="D65" s="101"/>
      <c r="E65" s="67" t="s">
        <v>1414</v>
      </c>
      <c r="F65" s="79" t="s">
        <v>1293</v>
      </c>
      <c r="G65" s="74" t="s">
        <v>1415</v>
      </c>
    </row>
    <row r="66" spans="1:7">
      <c r="A66" s="18" t="s">
        <v>1436</v>
      </c>
      <c r="B66" s="34" t="s">
        <v>1437</v>
      </c>
      <c r="C66" s="23" t="s">
        <v>1191</v>
      </c>
      <c r="D66" s="101"/>
      <c r="E66" s="67" t="s">
        <v>1414</v>
      </c>
      <c r="F66" s="79" t="s">
        <v>1293</v>
      </c>
      <c r="G66" s="74" t="s">
        <v>1415</v>
      </c>
    </row>
    <row r="67" spans="1:7">
      <c r="A67" s="18" t="s">
        <v>1438</v>
      </c>
      <c r="B67" s="34" t="s">
        <v>1439</v>
      </c>
      <c r="C67" s="23" t="s">
        <v>1191</v>
      </c>
      <c r="D67" s="101"/>
      <c r="E67" s="67" t="s">
        <v>1414</v>
      </c>
      <c r="F67" s="79" t="s">
        <v>1293</v>
      </c>
      <c r="G67" s="74" t="s">
        <v>1415</v>
      </c>
    </row>
    <row r="68" spans="1:7">
      <c r="A68" s="18" t="s">
        <v>1440</v>
      </c>
      <c r="B68" s="34" t="s">
        <v>1441</v>
      </c>
      <c r="C68" s="23" t="s">
        <v>1191</v>
      </c>
      <c r="D68" s="101"/>
      <c r="E68" s="67" t="s">
        <v>1414</v>
      </c>
      <c r="F68" s="79" t="s">
        <v>1293</v>
      </c>
      <c r="G68" s="74" t="s">
        <v>1415</v>
      </c>
    </row>
    <row r="69" spans="1:7">
      <c r="A69" s="18" t="s">
        <v>1440</v>
      </c>
      <c r="B69" s="34" t="s">
        <v>1442</v>
      </c>
      <c r="C69" s="23" t="s">
        <v>1191</v>
      </c>
      <c r="D69" s="101"/>
      <c r="E69" s="67" t="s">
        <v>1414</v>
      </c>
      <c r="F69" s="79" t="s">
        <v>1293</v>
      </c>
      <c r="G69" s="74" t="s">
        <v>1415</v>
      </c>
    </row>
    <row r="70" spans="1:7">
      <c r="A70" s="18" t="s">
        <v>1440</v>
      </c>
      <c r="B70" s="34" t="s">
        <v>1443</v>
      </c>
      <c r="C70" s="23" t="s">
        <v>1191</v>
      </c>
      <c r="D70" s="101"/>
      <c r="E70" s="67" t="s">
        <v>1414</v>
      </c>
      <c r="F70" s="79" t="s">
        <v>1293</v>
      </c>
      <c r="G70" s="74" t="s">
        <v>1415</v>
      </c>
    </row>
    <row r="71" spans="1:7">
      <c r="A71" s="18" t="s">
        <v>1440</v>
      </c>
      <c r="B71" s="34" t="s">
        <v>1444</v>
      </c>
      <c r="C71" s="23" t="s">
        <v>1191</v>
      </c>
      <c r="D71" s="101"/>
      <c r="E71" s="67" t="s">
        <v>1414</v>
      </c>
      <c r="F71" s="79" t="s">
        <v>1293</v>
      </c>
      <c r="G71" s="74" t="s">
        <v>1415</v>
      </c>
    </row>
    <row r="72" spans="1:7">
      <c r="A72" s="18" t="s">
        <v>1440</v>
      </c>
      <c r="B72" s="34" t="s">
        <v>1445</v>
      </c>
      <c r="C72" s="23" t="s">
        <v>1191</v>
      </c>
      <c r="D72" s="101"/>
      <c r="E72" s="67" t="s">
        <v>1414</v>
      </c>
      <c r="F72" s="79" t="s">
        <v>1293</v>
      </c>
      <c r="G72" s="74" t="s">
        <v>1415</v>
      </c>
    </row>
    <row r="73" spans="1:7">
      <c r="A73" s="18" t="s">
        <v>1440</v>
      </c>
      <c r="B73" s="34" t="s">
        <v>1446</v>
      </c>
      <c r="C73" s="23" t="s">
        <v>1191</v>
      </c>
      <c r="D73" s="101"/>
      <c r="E73" s="67" t="s">
        <v>1414</v>
      </c>
      <c r="F73" s="79" t="s">
        <v>1293</v>
      </c>
      <c r="G73" s="74" t="s">
        <v>1415</v>
      </c>
    </row>
    <row r="74" spans="1:7">
      <c r="A74" s="18" t="s">
        <v>1440</v>
      </c>
      <c r="B74" s="34" t="s">
        <v>1447</v>
      </c>
      <c r="C74" s="23" t="s">
        <v>1191</v>
      </c>
      <c r="D74" s="101"/>
      <c r="E74" s="67" t="s">
        <v>1414</v>
      </c>
      <c r="F74" s="79" t="s">
        <v>1293</v>
      </c>
      <c r="G74" s="74" t="s">
        <v>1415</v>
      </c>
    </row>
    <row r="75" spans="1:7">
      <c r="A75" s="18" t="s">
        <v>1440</v>
      </c>
      <c r="B75" s="34" t="s">
        <v>1448</v>
      </c>
      <c r="C75" s="23" t="s">
        <v>1191</v>
      </c>
      <c r="D75" s="101"/>
      <c r="E75" s="67" t="s">
        <v>1414</v>
      </c>
      <c r="F75" s="79" t="s">
        <v>1293</v>
      </c>
      <c r="G75" s="74" t="s">
        <v>1415</v>
      </c>
    </row>
    <row r="76" spans="1:7">
      <c r="A76" s="18" t="s">
        <v>1449</v>
      </c>
      <c r="B76" s="54" t="s">
        <v>1450</v>
      </c>
      <c r="C76" s="57"/>
      <c r="D76" s="100"/>
      <c r="E76" s="57" t="s">
        <v>77</v>
      </c>
      <c r="F76" s="56"/>
      <c r="G76" s="73"/>
    </row>
    <row r="77" spans="1:7">
      <c r="A77" s="18" t="s">
        <v>1451</v>
      </c>
      <c r="B77" s="34" t="s">
        <v>1452</v>
      </c>
      <c r="C77" s="23" t="s">
        <v>1191</v>
      </c>
      <c r="D77" s="101"/>
      <c r="E77" s="67" t="s">
        <v>1414</v>
      </c>
      <c r="F77" s="79" t="s">
        <v>1293</v>
      </c>
      <c r="G77" s="74" t="s">
        <v>1415</v>
      </c>
    </row>
    <row r="78" spans="1:7">
      <c r="A78" s="18" t="s">
        <v>1451</v>
      </c>
      <c r="B78" s="34" t="s">
        <v>1453</v>
      </c>
      <c r="C78" s="23" t="s">
        <v>1191</v>
      </c>
      <c r="D78" s="101"/>
      <c r="E78" s="67" t="s">
        <v>1414</v>
      </c>
      <c r="F78" s="79" t="s">
        <v>1293</v>
      </c>
      <c r="G78" s="74" t="s">
        <v>1415</v>
      </c>
    </row>
    <row r="79" spans="1:7">
      <c r="A79" s="18" t="s">
        <v>1451</v>
      </c>
      <c r="B79" s="34" t="s">
        <v>1454</v>
      </c>
      <c r="C79" s="23" t="s">
        <v>1191</v>
      </c>
      <c r="D79" s="101"/>
      <c r="E79" s="67" t="s">
        <v>1414</v>
      </c>
      <c r="F79" s="79" t="s">
        <v>1293</v>
      </c>
      <c r="G79" s="74" t="s">
        <v>1415</v>
      </c>
    </row>
    <row r="80" spans="1:7">
      <c r="A80" s="18" t="s">
        <v>1451</v>
      </c>
      <c r="B80" s="34" t="s">
        <v>1455</v>
      </c>
      <c r="C80" s="23" t="s">
        <v>1191</v>
      </c>
      <c r="D80" s="101"/>
      <c r="E80" s="67" t="s">
        <v>1414</v>
      </c>
      <c r="F80" s="79" t="s">
        <v>1293</v>
      </c>
      <c r="G80" s="74" t="s">
        <v>1415</v>
      </c>
    </row>
    <row r="81" spans="1:7">
      <c r="A81" s="18" t="s">
        <v>1451</v>
      </c>
      <c r="B81" s="34" t="s">
        <v>1456</v>
      </c>
      <c r="C81" s="23" t="s">
        <v>1191</v>
      </c>
      <c r="D81" s="101"/>
      <c r="E81" s="67" t="s">
        <v>1414</v>
      </c>
      <c r="F81" s="79" t="s">
        <v>1293</v>
      </c>
      <c r="G81" s="74" t="s">
        <v>1415</v>
      </c>
    </row>
    <row r="82" spans="1:7">
      <c r="A82" s="18" t="s">
        <v>1451</v>
      </c>
      <c r="B82" s="34" t="s">
        <v>1457</v>
      </c>
      <c r="C82" s="23" t="s">
        <v>1191</v>
      </c>
      <c r="D82" s="101"/>
      <c r="E82" s="67" t="s">
        <v>1414</v>
      </c>
      <c r="F82" s="79" t="s">
        <v>1293</v>
      </c>
      <c r="G82" s="74" t="s">
        <v>1415</v>
      </c>
    </row>
    <row r="83" spans="1:7">
      <c r="A83" s="18" t="s">
        <v>1458</v>
      </c>
      <c r="B83" s="34" t="s">
        <v>1459</v>
      </c>
      <c r="C83" s="23" t="s">
        <v>1191</v>
      </c>
      <c r="D83" s="101"/>
      <c r="E83" s="67" t="s">
        <v>1414</v>
      </c>
      <c r="F83" s="79" t="s">
        <v>1293</v>
      </c>
      <c r="G83" s="74" t="s">
        <v>1415</v>
      </c>
    </row>
    <row r="84" spans="1:7">
      <c r="A84" s="18" t="s">
        <v>1460</v>
      </c>
      <c r="B84" s="34" t="s">
        <v>1461</v>
      </c>
      <c r="C84" s="23" t="s">
        <v>1191</v>
      </c>
      <c r="D84" s="101"/>
      <c r="E84" s="67" t="s">
        <v>1414</v>
      </c>
      <c r="F84" s="79" t="s">
        <v>1293</v>
      </c>
      <c r="G84" s="74" t="s">
        <v>1415</v>
      </c>
    </row>
    <row r="85" spans="1:7">
      <c r="A85" s="18" t="s">
        <v>1462</v>
      </c>
      <c r="B85" s="34" t="s">
        <v>1463</v>
      </c>
      <c r="C85" s="23" t="s">
        <v>1191</v>
      </c>
      <c r="D85" s="101"/>
      <c r="E85" s="67" t="s">
        <v>1414</v>
      </c>
      <c r="F85" s="79" t="s">
        <v>1293</v>
      </c>
      <c r="G85" s="74" t="s">
        <v>1415</v>
      </c>
    </row>
    <row r="86" spans="1:7">
      <c r="A86" s="18" t="s">
        <v>1462</v>
      </c>
      <c r="B86" s="34" t="s">
        <v>1464</v>
      </c>
      <c r="C86" s="23" t="s">
        <v>1191</v>
      </c>
      <c r="D86" s="101"/>
      <c r="E86" s="67" t="s">
        <v>1414</v>
      </c>
      <c r="F86" s="79" t="s">
        <v>1293</v>
      </c>
      <c r="G86" s="74" t="s">
        <v>1415</v>
      </c>
    </row>
    <row r="87" spans="1:7">
      <c r="A87" s="18" t="s">
        <v>1465</v>
      </c>
      <c r="B87" s="34" t="s">
        <v>1466</v>
      </c>
      <c r="C87" s="23" t="s">
        <v>1191</v>
      </c>
      <c r="D87" s="101"/>
      <c r="E87" s="67" t="s">
        <v>1414</v>
      </c>
      <c r="F87" s="79" t="s">
        <v>1293</v>
      </c>
      <c r="G87" s="74" t="s">
        <v>1415</v>
      </c>
    </row>
    <row r="88" spans="1:7">
      <c r="A88" s="18" t="s">
        <v>1465</v>
      </c>
      <c r="B88" s="34" t="s">
        <v>1467</v>
      </c>
      <c r="C88" s="23" t="s">
        <v>1191</v>
      </c>
      <c r="D88" s="101"/>
      <c r="E88" s="67" t="s">
        <v>1414</v>
      </c>
      <c r="F88" s="79" t="s">
        <v>1293</v>
      </c>
      <c r="G88" s="74" t="s">
        <v>1415</v>
      </c>
    </row>
    <row r="89" spans="1:7">
      <c r="A89" s="18" t="s">
        <v>1465</v>
      </c>
      <c r="B89" s="34" t="s">
        <v>1468</v>
      </c>
      <c r="C89" s="23" t="s">
        <v>1191</v>
      </c>
      <c r="D89" s="101"/>
      <c r="E89" s="67" t="s">
        <v>1414</v>
      </c>
      <c r="F89" s="79" t="s">
        <v>1293</v>
      </c>
      <c r="G89" s="74" t="s">
        <v>1415</v>
      </c>
    </row>
    <row r="90" spans="1:7">
      <c r="A90" s="18" t="s">
        <v>1465</v>
      </c>
      <c r="B90" s="34" t="s">
        <v>1469</v>
      </c>
      <c r="C90" s="23" t="s">
        <v>1191</v>
      </c>
      <c r="D90" s="101"/>
      <c r="E90" s="67" t="s">
        <v>1414</v>
      </c>
      <c r="F90" s="79" t="s">
        <v>1293</v>
      </c>
      <c r="G90" s="74" t="s">
        <v>1415</v>
      </c>
    </row>
    <row r="91" spans="1:7">
      <c r="A91" s="18" t="s">
        <v>1465</v>
      </c>
      <c r="B91" s="34" t="s">
        <v>1470</v>
      </c>
      <c r="C91" s="23" t="s">
        <v>1191</v>
      </c>
      <c r="D91" s="101"/>
      <c r="E91" s="67" t="s">
        <v>1414</v>
      </c>
      <c r="F91" s="79" t="s">
        <v>1293</v>
      </c>
      <c r="G91" s="74" t="s">
        <v>1415</v>
      </c>
    </row>
    <row r="92" spans="1:7">
      <c r="A92" s="18" t="s">
        <v>1471</v>
      </c>
      <c r="B92" s="34" t="s">
        <v>1472</v>
      </c>
      <c r="C92" s="23" t="s">
        <v>1191</v>
      </c>
      <c r="D92" s="101"/>
      <c r="E92" s="67" t="s">
        <v>1414</v>
      </c>
      <c r="F92" s="79" t="s">
        <v>1293</v>
      </c>
      <c r="G92" s="74" t="s">
        <v>1415</v>
      </c>
    </row>
    <row r="93" spans="1:7">
      <c r="A93" s="18" t="s">
        <v>1473</v>
      </c>
      <c r="B93" s="34" t="s">
        <v>1474</v>
      </c>
      <c r="C93" s="23" t="s">
        <v>1191</v>
      </c>
      <c r="D93" s="101"/>
      <c r="E93" s="67" t="s">
        <v>1414</v>
      </c>
      <c r="F93" s="79" t="s">
        <v>1293</v>
      </c>
      <c r="G93" s="74" t="s">
        <v>1415</v>
      </c>
    </row>
    <row r="94" spans="1:7">
      <c r="A94" s="18" t="s">
        <v>1475</v>
      </c>
      <c r="B94" s="54" t="s">
        <v>1476</v>
      </c>
      <c r="C94" s="57"/>
      <c r="D94" s="100"/>
      <c r="E94" s="57" t="s">
        <v>77</v>
      </c>
      <c r="F94" s="56"/>
      <c r="G94" s="73"/>
    </row>
    <row r="95" spans="1:7">
      <c r="A95" s="18" t="s">
        <v>1477</v>
      </c>
      <c r="B95" s="34" t="s">
        <v>1478</v>
      </c>
      <c r="C95" s="23" t="s">
        <v>1191</v>
      </c>
      <c r="D95" s="101"/>
      <c r="E95" s="67" t="s">
        <v>1414</v>
      </c>
      <c r="F95" s="79" t="s">
        <v>1293</v>
      </c>
      <c r="G95" s="74" t="s">
        <v>1415</v>
      </c>
    </row>
    <row r="96" spans="1:7">
      <c r="A96" s="18" t="s">
        <v>1479</v>
      </c>
      <c r="B96" s="54" t="s">
        <v>1480</v>
      </c>
      <c r="C96" s="57"/>
      <c r="D96" s="100"/>
      <c r="E96" s="57" t="s">
        <v>77</v>
      </c>
      <c r="F96" s="56"/>
      <c r="G96" s="73"/>
    </row>
    <row r="97" spans="1:7">
      <c r="A97" s="18" t="s">
        <v>1481</v>
      </c>
      <c r="B97" s="34" t="s">
        <v>1482</v>
      </c>
      <c r="C97" s="23" t="s">
        <v>1191</v>
      </c>
      <c r="D97" s="101"/>
      <c r="E97" s="67" t="s">
        <v>1414</v>
      </c>
      <c r="F97" s="79" t="s">
        <v>1293</v>
      </c>
      <c r="G97" s="74" t="s">
        <v>1415</v>
      </c>
    </row>
    <row r="98" spans="1:7">
      <c r="A98" s="18" t="s">
        <v>1481</v>
      </c>
      <c r="B98" s="34" t="s">
        <v>1483</v>
      </c>
      <c r="C98" s="23" t="s">
        <v>1191</v>
      </c>
      <c r="D98" s="101"/>
      <c r="E98" s="67" t="s">
        <v>1414</v>
      </c>
      <c r="F98" s="79" t="s">
        <v>1293</v>
      </c>
      <c r="G98" s="74" t="s">
        <v>1415</v>
      </c>
    </row>
    <row r="99" spans="1:7">
      <c r="A99" s="18" t="s">
        <v>1481</v>
      </c>
      <c r="B99" s="34" t="s">
        <v>1484</v>
      </c>
      <c r="C99" s="23" t="s">
        <v>1191</v>
      </c>
      <c r="D99" s="101"/>
      <c r="E99" s="67" t="s">
        <v>1414</v>
      </c>
      <c r="F99" s="79" t="s">
        <v>1293</v>
      </c>
      <c r="G99" s="74" t="s">
        <v>1415</v>
      </c>
    </row>
    <row r="100" spans="1:7">
      <c r="A100" s="18" t="s">
        <v>1481</v>
      </c>
      <c r="B100" s="34" t="s">
        <v>1485</v>
      </c>
      <c r="C100" s="23" t="s">
        <v>1191</v>
      </c>
      <c r="D100" s="101"/>
      <c r="E100" s="67" t="s">
        <v>1414</v>
      </c>
      <c r="F100" s="79" t="s">
        <v>1293</v>
      </c>
      <c r="G100" s="74" t="s">
        <v>1415</v>
      </c>
    </row>
    <row r="101" spans="1:7">
      <c r="A101" s="18" t="s">
        <v>1481</v>
      </c>
      <c r="B101" s="34" t="s">
        <v>1486</v>
      </c>
      <c r="C101" s="23" t="s">
        <v>1191</v>
      </c>
      <c r="D101" s="101"/>
      <c r="E101" s="67" t="s">
        <v>1414</v>
      </c>
      <c r="F101" s="79" t="s">
        <v>1293</v>
      </c>
      <c r="G101" s="74" t="s">
        <v>1415</v>
      </c>
    </row>
    <row r="102" spans="1:7">
      <c r="A102" s="18" t="s">
        <v>1481</v>
      </c>
      <c r="B102" s="34" t="s">
        <v>1487</v>
      </c>
      <c r="C102" s="23" t="s">
        <v>1191</v>
      </c>
      <c r="D102" s="101"/>
      <c r="E102" s="67" t="s">
        <v>1414</v>
      </c>
      <c r="F102" s="79" t="s">
        <v>1293</v>
      </c>
      <c r="G102" s="74" t="s">
        <v>1415</v>
      </c>
    </row>
    <row r="103" spans="1:7">
      <c r="A103" s="18" t="s">
        <v>1481</v>
      </c>
      <c r="B103" s="34" t="s">
        <v>1488</v>
      </c>
      <c r="C103" s="23" t="s">
        <v>1191</v>
      </c>
      <c r="D103" s="101"/>
      <c r="E103" s="67" t="s">
        <v>1414</v>
      </c>
      <c r="F103" s="79" t="s">
        <v>1293</v>
      </c>
      <c r="G103" s="74" t="s">
        <v>1415</v>
      </c>
    </row>
    <row r="104" spans="1:7">
      <c r="A104" s="18" t="s">
        <v>1481</v>
      </c>
      <c r="B104" s="34" t="s">
        <v>1489</v>
      </c>
      <c r="C104" s="23" t="s">
        <v>1191</v>
      </c>
      <c r="D104" s="101"/>
      <c r="E104" s="67" t="s">
        <v>1414</v>
      </c>
      <c r="F104" s="79" t="s">
        <v>1293</v>
      </c>
      <c r="G104" s="74" t="s">
        <v>1415</v>
      </c>
    </row>
    <row r="105" spans="1:7">
      <c r="A105" s="18" t="s">
        <v>1481</v>
      </c>
      <c r="B105" s="34" t="s">
        <v>1490</v>
      </c>
      <c r="C105" s="23" t="s">
        <v>1191</v>
      </c>
      <c r="D105" s="101"/>
      <c r="E105" s="67" t="s">
        <v>1414</v>
      </c>
      <c r="F105" s="79" t="s">
        <v>1293</v>
      </c>
      <c r="G105" s="74" t="s">
        <v>1415</v>
      </c>
    </row>
    <row r="106" spans="1:7">
      <c r="A106" s="18" t="s">
        <v>1481</v>
      </c>
      <c r="B106" s="34" t="s">
        <v>1491</v>
      </c>
      <c r="C106" s="23" t="s">
        <v>1191</v>
      </c>
      <c r="D106" s="101"/>
      <c r="E106" s="67" t="s">
        <v>1414</v>
      </c>
      <c r="F106" s="79" t="s">
        <v>1293</v>
      </c>
      <c r="G106" s="74" t="s">
        <v>1415</v>
      </c>
    </row>
    <row r="107" spans="1:7">
      <c r="A107" s="18" t="s">
        <v>1481</v>
      </c>
      <c r="B107" s="34" t="s">
        <v>1492</v>
      </c>
      <c r="C107" s="23" t="s">
        <v>1191</v>
      </c>
      <c r="D107" s="101"/>
      <c r="E107" s="67" t="s">
        <v>1414</v>
      </c>
      <c r="F107" s="79" t="s">
        <v>1293</v>
      </c>
      <c r="G107" s="74" t="s">
        <v>1415</v>
      </c>
    </row>
    <row r="108" spans="1:7">
      <c r="A108" s="18" t="s">
        <v>1481</v>
      </c>
      <c r="B108" s="34" t="s">
        <v>1493</v>
      </c>
      <c r="C108" s="23" t="s">
        <v>1191</v>
      </c>
      <c r="D108" s="101"/>
      <c r="E108" s="67" t="s">
        <v>1414</v>
      </c>
      <c r="F108" s="79" t="s">
        <v>1293</v>
      </c>
      <c r="G108" s="74" t="s">
        <v>1415</v>
      </c>
    </row>
    <row r="109" spans="1:7">
      <c r="A109" s="18" t="s">
        <v>1494</v>
      </c>
      <c r="B109" s="34" t="s">
        <v>1495</v>
      </c>
      <c r="C109" s="23" t="s">
        <v>1191</v>
      </c>
      <c r="D109" s="101"/>
      <c r="E109" s="67" t="s">
        <v>1414</v>
      </c>
      <c r="F109" s="79" t="s">
        <v>1293</v>
      </c>
      <c r="G109" s="74" t="s">
        <v>1415</v>
      </c>
    </row>
    <row r="110" spans="1:7">
      <c r="A110" s="18" t="s">
        <v>1494</v>
      </c>
      <c r="B110" s="34" t="s">
        <v>1496</v>
      </c>
      <c r="C110" s="23" t="s">
        <v>1191</v>
      </c>
      <c r="D110" s="101"/>
      <c r="E110" s="67" t="s">
        <v>1414</v>
      </c>
      <c r="F110" s="79" t="s">
        <v>1293</v>
      </c>
      <c r="G110" s="74" t="s">
        <v>1415</v>
      </c>
    </row>
    <row r="111" spans="1:7">
      <c r="A111" s="18" t="s">
        <v>1497</v>
      </c>
      <c r="B111" s="34" t="s">
        <v>1498</v>
      </c>
      <c r="C111" s="23" t="s">
        <v>1191</v>
      </c>
      <c r="D111" s="101"/>
      <c r="E111" s="67" t="s">
        <v>1414</v>
      </c>
      <c r="F111" s="79" t="s">
        <v>1293</v>
      </c>
      <c r="G111" s="74" t="s">
        <v>1415</v>
      </c>
    </row>
    <row r="112" spans="1:7">
      <c r="A112" s="18" t="s">
        <v>1497</v>
      </c>
      <c r="B112" s="34" t="s">
        <v>1499</v>
      </c>
      <c r="C112" s="23" t="s">
        <v>1191</v>
      </c>
      <c r="D112" s="101"/>
      <c r="E112" s="67" t="s">
        <v>1414</v>
      </c>
      <c r="F112" s="79" t="s">
        <v>1293</v>
      </c>
      <c r="G112" s="74" t="s">
        <v>1415</v>
      </c>
    </row>
    <row r="113" spans="1:7">
      <c r="A113" s="18" t="s">
        <v>1497</v>
      </c>
      <c r="B113" s="34" t="s">
        <v>1500</v>
      </c>
      <c r="C113" s="23" t="s">
        <v>1191</v>
      </c>
      <c r="D113" s="101"/>
      <c r="E113" s="67" t="s">
        <v>1414</v>
      </c>
      <c r="F113" s="79" t="s">
        <v>1293</v>
      </c>
      <c r="G113" s="74" t="s">
        <v>1415</v>
      </c>
    </row>
    <row r="114" spans="1:7">
      <c r="A114" s="18" t="s">
        <v>1497</v>
      </c>
      <c r="B114" s="34" t="s">
        <v>1501</v>
      </c>
      <c r="C114" s="23" t="s">
        <v>1191</v>
      </c>
      <c r="D114" s="101"/>
      <c r="E114" s="67" t="s">
        <v>1414</v>
      </c>
      <c r="F114" s="79" t="s">
        <v>1293</v>
      </c>
      <c r="G114" s="74" t="s">
        <v>1415</v>
      </c>
    </row>
    <row r="115" spans="1:7">
      <c r="A115" s="18" t="s">
        <v>1497</v>
      </c>
      <c r="B115" s="34" t="s">
        <v>1502</v>
      </c>
      <c r="C115" s="23" t="s">
        <v>1191</v>
      </c>
      <c r="D115" s="101"/>
      <c r="E115" s="67" t="s">
        <v>1414</v>
      </c>
      <c r="F115" s="79" t="s">
        <v>1293</v>
      </c>
      <c r="G115" s="74" t="s">
        <v>1415</v>
      </c>
    </row>
    <row r="116" spans="1:7">
      <c r="A116" s="18" t="s">
        <v>1503</v>
      </c>
      <c r="B116" s="34" t="s">
        <v>1504</v>
      </c>
      <c r="C116" s="23" t="s">
        <v>1191</v>
      </c>
      <c r="D116" s="101"/>
      <c r="E116" s="67" t="s">
        <v>1414</v>
      </c>
      <c r="F116" s="79" t="s">
        <v>1293</v>
      </c>
      <c r="G116" s="74" t="s">
        <v>1415</v>
      </c>
    </row>
    <row r="117" spans="1:7">
      <c r="A117" s="18" t="s">
        <v>1505</v>
      </c>
      <c r="B117" s="34" t="s">
        <v>1506</v>
      </c>
      <c r="C117" s="23" t="s">
        <v>1191</v>
      </c>
      <c r="D117" s="101"/>
      <c r="E117" s="67" t="s">
        <v>1414</v>
      </c>
      <c r="F117" s="79" t="s">
        <v>1293</v>
      </c>
      <c r="G117" s="74" t="s">
        <v>1415</v>
      </c>
    </row>
    <row r="118" spans="1:7">
      <c r="A118" s="18" t="s">
        <v>1507</v>
      </c>
      <c r="B118" s="34" t="s">
        <v>1508</v>
      </c>
      <c r="C118" s="23" t="s">
        <v>1191</v>
      </c>
      <c r="D118" s="101"/>
      <c r="E118" s="67" t="s">
        <v>1414</v>
      </c>
      <c r="F118" s="79" t="s">
        <v>1293</v>
      </c>
      <c r="G118" s="74" t="s">
        <v>1415</v>
      </c>
    </row>
    <row r="119" spans="1:7">
      <c r="A119" s="18" t="s">
        <v>1509</v>
      </c>
      <c r="B119" s="34" t="s">
        <v>1510</v>
      </c>
      <c r="C119" s="23" t="s">
        <v>1191</v>
      </c>
      <c r="D119" s="101"/>
      <c r="E119" s="67" t="s">
        <v>1414</v>
      </c>
      <c r="F119" s="79" t="s">
        <v>1293</v>
      </c>
      <c r="G119" s="74" t="s">
        <v>1415</v>
      </c>
    </row>
    <row r="120" spans="1:7">
      <c r="A120" s="18" t="s">
        <v>1511</v>
      </c>
      <c r="B120" s="34" t="s">
        <v>1512</v>
      </c>
      <c r="C120" s="23" t="s">
        <v>1191</v>
      </c>
      <c r="D120" s="101"/>
      <c r="E120" s="67" t="s">
        <v>1414</v>
      </c>
      <c r="F120" s="79" t="s">
        <v>1293</v>
      </c>
      <c r="G120" s="74" t="s">
        <v>1415</v>
      </c>
    </row>
    <row r="121" spans="1:7">
      <c r="B121" s="54" t="s">
        <v>1513</v>
      </c>
      <c r="C121" s="57"/>
      <c r="D121" s="100"/>
      <c r="E121" s="57"/>
      <c r="F121" s="56"/>
      <c r="G121" s="73"/>
    </row>
    <row r="122" spans="1:7">
      <c r="A122" s="18" t="s">
        <v>1514</v>
      </c>
      <c r="B122" s="76" t="s">
        <v>1515</v>
      </c>
      <c r="C122" s="23" t="s">
        <v>1191</v>
      </c>
      <c r="D122" s="102"/>
      <c r="E122" s="86" t="s">
        <v>723</v>
      </c>
      <c r="F122" s="79" t="s">
        <v>1201</v>
      </c>
      <c r="G122" s="74" t="s">
        <v>1516</v>
      </c>
    </row>
    <row r="123" spans="1:7">
      <c r="A123" s="18" t="str">
        <f t="shared" ref="A123:A142" si="0">LEFT(B123,3)</f>
        <v>280</v>
      </c>
      <c r="B123" s="54" t="s">
        <v>1517</v>
      </c>
      <c r="C123" s="57"/>
      <c r="D123" s="100"/>
      <c r="E123" s="57" t="s">
        <v>77</v>
      </c>
      <c r="F123" s="56"/>
      <c r="G123" s="73"/>
    </row>
    <row r="124" spans="1:7">
      <c r="A124" s="18" t="str">
        <f t="shared" si="0"/>
        <v>281</v>
      </c>
      <c r="B124" s="34" t="s">
        <v>1206</v>
      </c>
      <c r="C124" s="23" t="s">
        <v>1311</v>
      </c>
      <c r="D124" s="79" t="s">
        <v>1293</v>
      </c>
      <c r="E124" s="23" t="s">
        <v>1518</v>
      </c>
      <c r="F124" s="53" t="s">
        <v>1196</v>
      </c>
      <c r="G124" s="74" t="s">
        <v>82</v>
      </c>
    </row>
    <row r="125" spans="1:7">
      <c r="A125" s="18" t="str">
        <f>LEFT(B125,3)</f>
        <v>282</v>
      </c>
      <c r="B125" s="76" t="s">
        <v>1519</v>
      </c>
      <c r="C125" s="23" t="s">
        <v>1191</v>
      </c>
      <c r="D125" s="79"/>
      <c r="E125" s="23" t="s">
        <v>1380</v>
      </c>
      <c r="F125" s="79" t="s">
        <v>1201</v>
      </c>
      <c r="G125" s="74" t="s">
        <v>86</v>
      </c>
    </row>
    <row r="126" spans="1:7">
      <c r="A126" s="18" t="str">
        <f t="shared" si="0"/>
        <v>283</v>
      </c>
      <c r="B126" s="76" t="s">
        <v>1520</v>
      </c>
      <c r="C126" s="23" t="s">
        <v>1191</v>
      </c>
      <c r="D126" s="79"/>
      <c r="E126" s="23" t="s">
        <v>1380</v>
      </c>
      <c r="F126" s="79" t="s">
        <v>1201</v>
      </c>
      <c r="G126" s="74" t="s">
        <v>86</v>
      </c>
    </row>
    <row r="127" spans="1:7">
      <c r="A127" s="18" t="str">
        <f t="shared" si="0"/>
        <v>284</v>
      </c>
      <c r="B127" s="76" t="s">
        <v>1521</v>
      </c>
      <c r="C127" s="23" t="s">
        <v>1191</v>
      </c>
      <c r="D127" s="79"/>
      <c r="E127" s="23" t="s">
        <v>1380</v>
      </c>
      <c r="F127" s="79" t="s">
        <v>1201</v>
      </c>
      <c r="G127" s="74" t="s">
        <v>86</v>
      </c>
    </row>
    <row r="128" spans="1:7">
      <c r="A128" s="18" t="str">
        <f t="shared" si="0"/>
        <v>290</v>
      </c>
      <c r="B128" s="54" t="s">
        <v>1522</v>
      </c>
      <c r="C128" s="57"/>
      <c r="D128" s="100"/>
      <c r="E128" s="57" t="s">
        <v>77</v>
      </c>
      <c r="F128" s="56"/>
      <c r="G128" s="73"/>
    </row>
    <row r="129" spans="1:7">
      <c r="A129" s="18" t="str">
        <f t="shared" si="0"/>
        <v>291</v>
      </c>
      <c r="B129" s="34" t="s">
        <v>1200</v>
      </c>
      <c r="C129" s="23" t="s">
        <v>1191</v>
      </c>
      <c r="D129" s="79" t="s">
        <v>1305</v>
      </c>
      <c r="E129" s="23" t="s">
        <v>1306</v>
      </c>
      <c r="F129" s="53" t="s">
        <v>1201</v>
      </c>
      <c r="G129" s="74" t="s">
        <v>86</v>
      </c>
    </row>
    <row r="130" spans="1:7">
      <c r="A130" s="18" t="str">
        <f t="shared" si="0"/>
        <v>292</v>
      </c>
      <c r="B130" s="34" t="s">
        <v>1523</v>
      </c>
      <c r="C130" s="23" t="s">
        <v>1191</v>
      </c>
      <c r="D130" s="85" t="s">
        <v>1332</v>
      </c>
      <c r="E130" s="86" t="s">
        <v>1333</v>
      </c>
      <c r="F130" s="79" t="s">
        <v>1201</v>
      </c>
      <c r="G130" s="74" t="s">
        <v>86</v>
      </c>
    </row>
    <row r="131" spans="1:7">
      <c r="A131" s="18" t="str">
        <f t="shared" si="0"/>
        <v>293</v>
      </c>
      <c r="B131" s="34" t="s">
        <v>1524</v>
      </c>
      <c r="C131" s="23" t="s">
        <v>1191</v>
      </c>
      <c r="D131" s="79"/>
      <c r="E131" s="23" t="s">
        <v>1525</v>
      </c>
      <c r="F131" s="79" t="s">
        <v>1201</v>
      </c>
      <c r="G131" s="74" t="s">
        <v>86</v>
      </c>
    </row>
    <row r="132" spans="1:7">
      <c r="A132" s="18" t="str">
        <f t="shared" si="0"/>
        <v>294</v>
      </c>
      <c r="B132" s="34" t="s">
        <v>1526</v>
      </c>
      <c r="C132" s="23" t="s">
        <v>1191</v>
      </c>
      <c r="D132" s="79" t="s">
        <v>1291</v>
      </c>
      <c r="E132" s="23" t="s">
        <v>1292</v>
      </c>
      <c r="F132" s="53" t="s">
        <v>1201</v>
      </c>
      <c r="G132" s="74" t="s">
        <v>86</v>
      </c>
    </row>
    <row r="133" spans="1:7">
      <c r="A133" s="18" t="str">
        <f t="shared" si="0"/>
        <v>295</v>
      </c>
      <c r="B133" s="34" t="s">
        <v>1219</v>
      </c>
      <c r="C133" s="23" t="s">
        <v>1191</v>
      </c>
      <c r="D133" s="79" t="s">
        <v>1527</v>
      </c>
      <c r="E133" s="23" t="s">
        <v>1528</v>
      </c>
      <c r="F133" s="79" t="s">
        <v>1293</v>
      </c>
      <c r="G133" s="74" t="s">
        <v>1529</v>
      </c>
    </row>
    <row r="134" spans="1:7">
      <c r="A134" s="18" t="str">
        <f t="shared" si="0"/>
        <v>296</v>
      </c>
      <c r="B134" s="34" t="s">
        <v>1214</v>
      </c>
      <c r="C134" s="23" t="s">
        <v>1191</v>
      </c>
      <c r="D134" s="79" t="s">
        <v>1530</v>
      </c>
      <c r="E134" s="23" t="s">
        <v>1531</v>
      </c>
      <c r="F134" s="79" t="s">
        <v>1293</v>
      </c>
      <c r="G134" s="74" t="s">
        <v>1532</v>
      </c>
    </row>
    <row r="135" spans="1:7">
      <c r="A135" s="18" t="str">
        <f t="shared" si="0"/>
        <v>297</v>
      </c>
      <c r="B135" s="34" t="s">
        <v>1533</v>
      </c>
      <c r="C135" s="23" t="s">
        <v>1191</v>
      </c>
      <c r="D135" s="79" t="s">
        <v>1534</v>
      </c>
      <c r="E135" s="23" t="s">
        <v>1535</v>
      </c>
      <c r="F135" s="79" t="s">
        <v>1293</v>
      </c>
      <c r="G135" s="74" t="s">
        <v>1536</v>
      </c>
    </row>
    <row r="136" spans="1:7">
      <c r="A136" s="18" t="str">
        <f t="shared" si="0"/>
        <v>300</v>
      </c>
      <c r="B136" s="54" t="s">
        <v>1537</v>
      </c>
      <c r="C136" s="55"/>
      <c r="D136" s="78"/>
      <c r="E136" s="55" t="s">
        <v>77</v>
      </c>
      <c r="F136" s="56"/>
      <c r="G136" s="73"/>
    </row>
    <row r="137" spans="1:7">
      <c r="A137" s="18" t="str">
        <f t="shared" si="0"/>
        <v>301</v>
      </c>
      <c r="B137" s="76" t="s">
        <v>1224</v>
      </c>
      <c r="C137" s="23" t="s">
        <v>1191</v>
      </c>
      <c r="D137" s="79" t="s">
        <v>1538</v>
      </c>
      <c r="E137" s="23" t="s">
        <v>1539</v>
      </c>
      <c r="F137" s="79" t="s">
        <v>1196</v>
      </c>
      <c r="G137" s="74" t="s">
        <v>82</v>
      </c>
    </row>
    <row r="138" spans="1:7">
      <c r="A138" s="18" t="str">
        <f t="shared" si="0"/>
        <v>302</v>
      </c>
      <c r="B138" s="34" t="s">
        <v>1228</v>
      </c>
      <c r="C138" s="23" t="s">
        <v>1191</v>
      </c>
      <c r="D138" s="79" t="s">
        <v>1540</v>
      </c>
      <c r="E138" s="89" t="s">
        <v>1541</v>
      </c>
      <c r="F138" s="79" t="s">
        <v>1201</v>
      </c>
      <c r="G138" s="74" t="s">
        <v>1542</v>
      </c>
    </row>
    <row r="139" spans="1:7">
      <c r="A139" s="18" t="str">
        <f t="shared" si="0"/>
        <v>303</v>
      </c>
      <c r="B139" s="34" t="s">
        <v>1543</v>
      </c>
      <c r="C139" s="23" t="s">
        <v>1191</v>
      </c>
      <c r="D139" s="79" t="s">
        <v>1534</v>
      </c>
      <c r="E139" s="23" t="s">
        <v>1535</v>
      </c>
      <c r="F139" s="79" t="s">
        <v>1201</v>
      </c>
      <c r="G139" s="74" t="s">
        <v>86</v>
      </c>
    </row>
    <row r="140" spans="1:7">
      <c r="A140" s="18" t="str">
        <f t="shared" si="0"/>
        <v>304</v>
      </c>
      <c r="B140" s="34" t="s">
        <v>1544</v>
      </c>
      <c r="C140" s="23" t="s">
        <v>1191</v>
      </c>
      <c r="D140" s="79" t="s">
        <v>1534</v>
      </c>
      <c r="E140" s="23" t="s">
        <v>1535</v>
      </c>
      <c r="F140" s="79" t="s">
        <v>1201</v>
      </c>
      <c r="G140" s="74" t="s">
        <v>86</v>
      </c>
    </row>
    <row r="141" spans="1:7">
      <c r="A141" s="18" t="str">
        <f t="shared" si="0"/>
        <v>305</v>
      </c>
      <c r="B141" s="34" t="s">
        <v>1545</v>
      </c>
      <c r="C141" s="23" t="s">
        <v>1191</v>
      </c>
      <c r="D141" s="79" t="s">
        <v>1386</v>
      </c>
      <c r="E141" s="23" t="s">
        <v>1387</v>
      </c>
      <c r="F141" s="79" t="s">
        <v>1201</v>
      </c>
      <c r="G141" s="74" t="s">
        <v>86</v>
      </c>
    </row>
    <row r="142" spans="1:7">
      <c r="A142" s="18" t="str">
        <f t="shared" si="0"/>
        <v>306</v>
      </c>
      <c r="B142" s="34" t="s">
        <v>1546</v>
      </c>
      <c r="C142" s="23" t="s">
        <v>1191</v>
      </c>
      <c r="D142" s="79" t="s">
        <v>1386</v>
      </c>
      <c r="E142" s="23" t="s">
        <v>1387</v>
      </c>
      <c r="F142" s="79" t="s">
        <v>1201</v>
      </c>
      <c r="G142" s="74" t="s">
        <v>86</v>
      </c>
    </row>
    <row r="143" spans="1:7">
      <c r="B143" s="83"/>
      <c r="C143" s="84"/>
      <c r="D143" s="75"/>
      <c r="E143" s="18" t="s">
        <v>77</v>
      </c>
    </row>
    <row r="144" spans="1:7">
      <c r="C144" s="18"/>
    </row>
    <row r="145" spans="3:7">
      <c r="C145" s="18"/>
    </row>
    <row r="146" spans="3:7">
      <c r="C146" s="18"/>
    </row>
    <row r="147" spans="3:7">
      <c r="C147" s="18"/>
    </row>
    <row r="148" spans="3:7">
      <c r="C148" s="18"/>
    </row>
    <row r="149" spans="3:7">
      <c r="C149" s="18"/>
    </row>
    <row r="150" spans="3:7">
      <c r="C150" s="18"/>
    </row>
    <row r="151" spans="3:7">
      <c r="C151" s="18"/>
    </row>
    <row r="152" spans="3:7">
      <c r="C152" s="18"/>
      <c r="F152" s="18"/>
      <c r="G152" s="18"/>
    </row>
    <row r="153" spans="3:7">
      <c r="C153" s="18"/>
      <c r="F153" s="18"/>
      <c r="G153" s="18"/>
    </row>
    <row r="154" spans="3:7">
      <c r="C154" s="18"/>
      <c r="F154" s="18"/>
      <c r="G154" s="18"/>
    </row>
    <row r="155" spans="3:7">
      <c r="C155" s="18"/>
      <c r="F155" s="18"/>
      <c r="G155" s="18"/>
    </row>
    <row r="156" spans="3:7">
      <c r="C156" s="18"/>
      <c r="F156" s="18"/>
      <c r="G156" s="18"/>
    </row>
    <row r="157" spans="3:7">
      <c r="C157" s="18"/>
      <c r="F157" s="18"/>
      <c r="G157" s="18"/>
    </row>
    <row r="158" spans="3:7">
      <c r="C158" s="18"/>
      <c r="F158" s="18"/>
      <c r="G158" s="18"/>
    </row>
    <row r="159" spans="3:7">
      <c r="C159" s="18"/>
      <c r="F159" s="18"/>
      <c r="G159" s="18"/>
    </row>
    <row r="160" spans="3:7">
      <c r="C160" s="18"/>
      <c r="F160" s="18"/>
      <c r="G160" s="18"/>
    </row>
    <row r="161" spans="3:7">
      <c r="C161" s="18"/>
      <c r="F161" s="18"/>
      <c r="G161" s="18"/>
    </row>
    <row r="162" spans="3:7">
      <c r="C162" s="18"/>
      <c r="F162" s="18"/>
      <c r="G162" s="18"/>
    </row>
    <row r="163" spans="3:7">
      <c r="F163" s="18"/>
      <c r="G163" s="18"/>
    </row>
    <row r="164" spans="3:7">
      <c r="F164" s="18"/>
      <c r="G164" s="18"/>
    </row>
  </sheetData>
  <autoFilter ref="B4:G143" xr:uid="{A2BCE2CB-D3F7-4241-A80C-E2FD9DABC722}"/>
  <mergeCells count="2">
    <mergeCell ref="B1:G1"/>
    <mergeCell ref="B2:G2"/>
  </mergeCells>
  <phoneticPr fontId="35" type="noConversion"/>
  <conditionalFormatting sqref="B49:B1048576 B1:B37">
    <cfRule type="duplicateValues" dxfId="11" priority="11"/>
  </conditionalFormatting>
  <conditionalFormatting sqref="B38:B40">
    <cfRule type="duplicateValues" dxfId="10" priority="9"/>
  </conditionalFormatting>
  <conditionalFormatting sqref="B42">
    <cfRule type="duplicateValues" dxfId="9" priority="8"/>
  </conditionalFormatting>
  <conditionalFormatting sqref="B41">
    <cfRule type="duplicateValues" dxfId="8" priority="7"/>
  </conditionalFormatting>
  <conditionalFormatting sqref="B43">
    <cfRule type="duplicateValues" dxfId="7" priority="6"/>
  </conditionalFormatting>
  <conditionalFormatting sqref="B44">
    <cfRule type="duplicateValues" dxfId="6" priority="5"/>
  </conditionalFormatting>
  <conditionalFormatting sqref="B46">
    <cfRule type="duplicateValues" dxfId="5" priority="4"/>
  </conditionalFormatting>
  <conditionalFormatting sqref="B45">
    <cfRule type="duplicateValues" dxfId="4" priority="3"/>
  </conditionalFormatting>
  <conditionalFormatting sqref="B47">
    <cfRule type="duplicateValues" dxfId="3" priority="2"/>
  </conditionalFormatting>
  <conditionalFormatting sqref="B48">
    <cfRule type="duplicateValues" dxfId="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33ABC-659F-460F-B0AE-C0E8438E8EEC}">
  <dimension ref="A1:K51"/>
  <sheetViews>
    <sheetView workbookViewId="0">
      <selection sqref="A1:E1"/>
    </sheetView>
  </sheetViews>
  <sheetFormatPr defaultRowHeight="10.199999999999999"/>
  <cols>
    <col min="1" max="1" width="5.42578125" customWidth="1"/>
    <col min="2" max="2" width="9.85546875" customWidth="1"/>
    <col min="3" max="3" width="76.28515625" customWidth="1"/>
    <col min="4" max="4" width="39.7109375" customWidth="1"/>
    <col min="5" max="5" width="34.42578125" customWidth="1"/>
  </cols>
  <sheetData>
    <row r="1" spans="1:5" ht="17.399999999999999">
      <c r="A1" s="169" t="s">
        <v>1547</v>
      </c>
      <c r="B1" s="170"/>
      <c r="C1" s="170"/>
      <c r="D1" s="170"/>
      <c r="E1" s="171"/>
    </row>
    <row r="2" spans="1:5" ht="33.6" customHeight="1">
      <c r="A2" s="221" t="s">
        <v>1548</v>
      </c>
      <c r="B2" s="222"/>
      <c r="C2" s="222"/>
      <c r="D2" s="222"/>
      <c r="E2" s="223"/>
    </row>
    <row r="3" spans="1:5" ht="20.399999999999999" customHeight="1">
      <c r="A3" s="181" t="s">
        <v>1549</v>
      </c>
      <c r="B3" s="182"/>
      <c r="C3" s="182"/>
      <c r="D3" s="146" t="s">
        <v>1550</v>
      </c>
      <c r="E3" s="123"/>
    </row>
    <row r="4" spans="1:5" ht="12">
      <c r="A4" s="124"/>
      <c r="B4" s="110"/>
      <c r="C4" s="111"/>
      <c r="D4" s="112"/>
      <c r="E4" s="125"/>
    </row>
    <row r="5" spans="1:5" ht="11.4">
      <c r="A5" s="126" t="s">
        <v>1551</v>
      </c>
      <c r="B5" s="111"/>
      <c r="C5" s="113"/>
      <c r="D5" s="113"/>
      <c r="E5" s="127"/>
    </row>
    <row r="6" spans="1:5" ht="12" thickBot="1">
      <c r="A6" s="124"/>
      <c r="B6" s="110"/>
      <c r="C6" s="111"/>
      <c r="D6" s="113"/>
      <c r="E6" s="127"/>
    </row>
    <row r="7" spans="1:5" s="5" customFormat="1" ht="16.2" customHeight="1" thickBot="1">
      <c r="A7" s="135" t="s">
        <v>1552</v>
      </c>
      <c r="B7" s="136" t="s">
        <v>1553</v>
      </c>
      <c r="C7" s="137"/>
      <c r="D7" s="137"/>
      <c r="E7" s="138"/>
    </row>
    <row r="8" spans="1:5" ht="28.95" customHeight="1">
      <c r="A8" s="132"/>
      <c r="B8" s="225" t="s">
        <v>1554</v>
      </c>
      <c r="C8" s="225"/>
      <c r="D8" s="225"/>
      <c r="E8" s="226"/>
    </row>
    <row r="9" spans="1:5" ht="12" thickBot="1">
      <c r="A9" s="128"/>
      <c r="B9" s="113"/>
      <c r="C9" s="113"/>
      <c r="D9" s="113"/>
      <c r="E9" s="127"/>
    </row>
    <row r="10" spans="1:5" s="5" customFormat="1" ht="19.2" customHeight="1" thickBot="1">
      <c r="A10" s="140" t="s">
        <v>1555</v>
      </c>
      <c r="B10" s="141" t="s">
        <v>1556</v>
      </c>
      <c r="C10" s="142"/>
      <c r="D10" s="142"/>
      <c r="E10" s="143"/>
    </row>
    <row r="11" spans="1:5" ht="12">
      <c r="A11" s="133"/>
      <c r="B11" s="114" t="s">
        <v>1557</v>
      </c>
      <c r="C11" s="114"/>
      <c r="D11" s="115"/>
      <c r="E11" s="129"/>
    </row>
    <row r="12" spans="1:5" ht="11.4">
      <c r="A12" s="128"/>
      <c r="B12" s="113"/>
      <c r="C12" s="113" t="s">
        <v>1558</v>
      </c>
      <c r="D12" s="113"/>
      <c r="E12" s="127"/>
    </row>
    <row r="13" spans="1:5" ht="11.4">
      <c r="A13" s="128"/>
      <c r="B13" s="113"/>
      <c r="C13" s="113" t="s">
        <v>1559</v>
      </c>
      <c r="D13" s="113"/>
      <c r="E13" s="127"/>
    </row>
    <row r="14" spans="1:5" ht="11.4">
      <c r="A14" s="128"/>
      <c r="B14" s="113"/>
      <c r="C14" s="113" t="s">
        <v>1560</v>
      </c>
      <c r="D14" s="113"/>
      <c r="E14" s="127"/>
    </row>
    <row r="15" spans="1:5" ht="11.4">
      <c r="A15" s="128"/>
      <c r="B15" s="113"/>
      <c r="C15" s="113" t="s">
        <v>1561</v>
      </c>
      <c r="D15" s="113"/>
      <c r="E15" s="127"/>
    </row>
    <row r="16" spans="1:5" ht="11.4">
      <c r="A16" s="128"/>
      <c r="B16" s="113"/>
      <c r="C16" s="113" t="s">
        <v>1562</v>
      </c>
      <c r="D16" s="113"/>
      <c r="E16" s="127"/>
    </row>
    <row r="17" spans="1:5" ht="11.4">
      <c r="A17" s="128"/>
      <c r="B17" s="113"/>
      <c r="C17" s="113" t="s">
        <v>1563</v>
      </c>
      <c r="D17" s="113"/>
      <c r="E17" s="127"/>
    </row>
    <row r="18" spans="1:5" ht="12" thickBot="1">
      <c r="A18" s="128"/>
      <c r="B18" s="113"/>
      <c r="C18" s="113"/>
      <c r="D18" s="113"/>
      <c r="E18" s="127"/>
    </row>
    <row r="19" spans="1:5" s="5" customFormat="1" ht="18.600000000000001" customHeight="1" thickBot="1">
      <c r="A19" s="140" t="s">
        <v>1564</v>
      </c>
      <c r="B19" s="141" t="s">
        <v>1565</v>
      </c>
      <c r="C19" s="142"/>
      <c r="D19" s="142"/>
      <c r="E19" s="143"/>
    </row>
    <row r="20" spans="1:5" ht="24.6" customHeight="1">
      <c r="A20" s="134"/>
      <c r="B20" s="225" t="s">
        <v>1566</v>
      </c>
      <c r="C20" s="225"/>
      <c r="D20" s="225"/>
      <c r="E20" s="226"/>
    </row>
    <row r="21" spans="1:5" ht="11.4">
      <c r="A21" s="128"/>
      <c r="B21" s="113"/>
      <c r="C21" s="113" t="s">
        <v>1567</v>
      </c>
      <c r="D21" s="113"/>
      <c r="E21" s="127"/>
    </row>
    <row r="22" spans="1:5" ht="11.4">
      <c r="A22" s="128"/>
      <c r="B22" s="113"/>
      <c r="C22" s="113" t="s">
        <v>1568</v>
      </c>
      <c r="D22" s="113"/>
      <c r="E22" s="127"/>
    </row>
    <row r="23" spans="1:5" ht="11.4">
      <c r="A23" s="128"/>
      <c r="B23" s="113"/>
      <c r="C23" s="113" t="s">
        <v>1569</v>
      </c>
      <c r="D23" s="113"/>
      <c r="E23" s="127"/>
    </row>
    <row r="24" spans="1:5" ht="11.4">
      <c r="A24" s="128"/>
      <c r="B24" s="113"/>
      <c r="C24" s="113" t="s">
        <v>1570</v>
      </c>
      <c r="D24" s="113"/>
      <c r="E24" s="127"/>
    </row>
    <row r="25" spans="1:5" ht="11.4">
      <c r="A25" s="128"/>
      <c r="B25" s="113"/>
      <c r="C25" s="113" t="s">
        <v>1571</v>
      </c>
      <c r="D25" s="113"/>
      <c r="E25" s="127"/>
    </row>
    <row r="26" spans="1:5" ht="11.4">
      <c r="A26" s="128"/>
      <c r="B26" s="113"/>
      <c r="C26" s="113" t="s">
        <v>1572</v>
      </c>
      <c r="D26" s="113"/>
      <c r="E26" s="127"/>
    </row>
    <row r="27" spans="1:5" ht="11.4">
      <c r="A27" s="128"/>
      <c r="B27" s="113"/>
      <c r="C27" s="113" t="s">
        <v>1573</v>
      </c>
      <c r="D27" s="113"/>
      <c r="E27" s="127"/>
    </row>
    <row r="28" spans="1:5" ht="11.4">
      <c r="A28" s="128"/>
      <c r="B28" s="113"/>
      <c r="C28" s="113" t="s">
        <v>1574</v>
      </c>
      <c r="D28" s="113"/>
      <c r="E28" s="127"/>
    </row>
    <row r="29" spans="1:5" ht="11.4">
      <c r="A29" s="128"/>
      <c r="B29" s="113"/>
      <c r="C29" s="113" t="s">
        <v>1575</v>
      </c>
      <c r="D29" s="113"/>
      <c r="E29" s="127"/>
    </row>
    <row r="30" spans="1:5" ht="11.4">
      <c r="A30" s="128"/>
      <c r="B30" s="113"/>
      <c r="C30" s="113" t="s">
        <v>1576</v>
      </c>
      <c r="D30" s="113"/>
      <c r="E30" s="127"/>
    </row>
    <row r="31" spans="1:5" ht="11.4">
      <c r="A31" s="128"/>
      <c r="B31" s="113"/>
      <c r="C31" s="113" t="s">
        <v>1577</v>
      </c>
      <c r="D31" s="113"/>
      <c r="E31" s="127"/>
    </row>
    <row r="32" spans="1:5" ht="11.4">
      <c r="A32" s="128"/>
      <c r="B32" s="113"/>
      <c r="C32" s="113"/>
      <c r="D32" s="113"/>
      <c r="E32" s="127"/>
    </row>
    <row r="33" spans="1:11" ht="11.4">
      <c r="A33" s="128"/>
      <c r="B33" s="113" t="s">
        <v>1578</v>
      </c>
      <c r="C33" s="113"/>
      <c r="D33" s="113"/>
      <c r="E33" s="127"/>
    </row>
    <row r="34" spans="1:11" ht="11.4">
      <c r="A34" s="128"/>
      <c r="B34" s="113"/>
      <c r="C34" s="113"/>
      <c r="D34" s="113"/>
      <c r="E34" s="127"/>
    </row>
    <row r="35" spans="1:11" ht="33" customHeight="1">
      <c r="A35" s="128"/>
      <c r="B35" s="227" t="s">
        <v>1579</v>
      </c>
      <c r="C35" s="227"/>
      <c r="D35" s="227"/>
      <c r="E35" s="228"/>
    </row>
    <row r="36" spans="1:11" ht="11.4">
      <c r="A36" s="128"/>
      <c r="B36" s="144"/>
      <c r="C36" s="144"/>
      <c r="D36" s="144"/>
      <c r="E36" s="145"/>
      <c r="H36" s="5"/>
      <c r="I36" s="5"/>
      <c r="J36" s="5"/>
      <c r="K36" s="5"/>
    </row>
    <row r="37" spans="1:11" ht="12" thickBot="1">
      <c r="A37" s="128"/>
      <c r="B37" s="113"/>
      <c r="C37" s="113"/>
      <c r="D37" s="113"/>
      <c r="E37" s="127"/>
      <c r="H37" s="5"/>
      <c r="I37" s="5"/>
      <c r="J37" s="5"/>
      <c r="K37" s="5"/>
    </row>
    <row r="38" spans="1:11" s="5" customFormat="1" ht="20.399999999999999" customHeight="1" thickBot="1">
      <c r="A38" s="140" t="s">
        <v>1580</v>
      </c>
      <c r="B38" s="141" t="s">
        <v>1581</v>
      </c>
      <c r="C38" s="142"/>
      <c r="D38" s="142"/>
      <c r="E38" s="143"/>
    </row>
    <row r="39" spans="1:11" ht="25.95" customHeight="1">
      <c r="A39" s="229" t="s">
        <v>1582</v>
      </c>
      <c r="B39" s="230"/>
      <c r="C39" s="230"/>
      <c r="D39" s="230"/>
      <c r="E39" s="231"/>
      <c r="H39" s="5"/>
      <c r="I39" s="5"/>
      <c r="J39" s="5"/>
      <c r="K39" s="5"/>
    </row>
    <row r="40" spans="1:11" s="5" customFormat="1" ht="31.95" customHeight="1">
      <c r="A40" s="130"/>
      <c r="B40" s="122"/>
      <c r="C40" s="224" t="s">
        <v>1583</v>
      </c>
      <c r="D40" s="224"/>
      <c r="E40" s="131"/>
    </row>
    <row r="41" spans="1:11" s="5" customFormat="1" ht="20.399999999999999" customHeight="1">
      <c r="A41" s="130"/>
      <c r="B41" s="122"/>
      <c r="C41" s="122" t="s">
        <v>1584</v>
      </c>
      <c r="D41" s="122"/>
      <c r="E41" s="131"/>
    </row>
    <row r="42" spans="1:11" s="5" customFormat="1" ht="25.2" customHeight="1">
      <c r="A42" s="130"/>
      <c r="B42" s="122"/>
      <c r="C42" s="224" t="s">
        <v>1585</v>
      </c>
      <c r="D42" s="224"/>
      <c r="E42" s="131"/>
    </row>
    <row r="43" spans="1:11" s="5" customFormat="1" ht="16.95" customHeight="1">
      <c r="A43" s="130"/>
      <c r="B43" s="122"/>
      <c r="C43" s="122" t="s">
        <v>1586</v>
      </c>
      <c r="D43" s="122"/>
      <c r="E43" s="131"/>
    </row>
    <row r="44" spans="1:11" s="5" customFormat="1" ht="18" customHeight="1">
      <c r="A44" s="130"/>
      <c r="B44" s="122"/>
      <c r="C44" s="122" t="s">
        <v>1587</v>
      </c>
      <c r="D44" s="122"/>
      <c r="E44" s="131"/>
    </row>
    <row r="45" spans="1:11" s="5" customFormat="1" ht="12.6" customHeight="1" thickBot="1">
      <c r="A45" s="130"/>
      <c r="B45" s="122"/>
      <c r="C45" s="122"/>
      <c r="D45" s="122"/>
      <c r="E45" s="131"/>
    </row>
    <row r="46" spans="1:11" ht="12.6" thickBot="1">
      <c r="A46" s="119"/>
      <c r="B46" s="139" t="s">
        <v>1588</v>
      </c>
      <c r="C46" s="120"/>
      <c r="D46" s="120"/>
      <c r="E46" s="121"/>
    </row>
    <row r="47" spans="1:11" ht="11.4">
      <c r="B47" s="113"/>
      <c r="C47" s="113"/>
      <c r="D47" s="113"/>
      <c r="E47" s="127"/>
    </row>
    <row r="48" spans="1:11" ht="11.4">
      <c r="A48" s="128" t="s">
        <v>1589</v>
      </c>
      <c r="B48" s="113"/>
      <c r="C48" s="113"/>
      <c r="D48" s="113"/>
      <c r="E48" s="127"/>
    </row>
    <row r="49" spans="1:5" ht="11.4">
      <c r="B49" s="113"/>
      <c r="C49" s="113"/>
      <c r="D49" s="113"/>
      <c r="E49" s="127"/>
    </row>
    <row r="50" spans="1:5" ht="11.4">
      <c r="A50" s="128" t="s">
        <v>1590</v>
      </c>
      <c r="B50" s="113"/>
      <c r="C50" s="113"/>
      <c r="D50" s="113"/>
      <c r="E50" s="127"/>
    </row>
    <row r="51" spans="1:5" ht="12" thickBot="1">
      <c r="A51" s="116"/>
      <c r="B51" s="117"/>
      <c r="C51" s="117"/>
      <c r="D51" s="117"/>
      <c r="E51" s="118"/>
    </row>
  </sheetData>
  <mergeCells count="9">
    <mergeCell ref="A1:E1"/>
    <mergeCell ref="A2:E2"/>
    <mergeCell ref="A3:C3"/>
    <mergeCell ref="C40:D40"/>
    <mergeCell ref="C42:D42"/>
    <mergeCell ref="B8:E8"/>
    <mergeCell ref="B20:E20"/>
    <mergeCell ref="B35:E35"/>
    <mergeCell ref="A39:E39"/>
  </mergeCells>
  <conditionalFormatting sqref="A1:C2">
    <cfRule type="duplicateValues" dxfId="1" priority="2"/>
  </conditionalFormatting>
  <conditionalFormatting sqref="A3:B3">
    <cfRule type="duplicateValues" dxfId="0" priority="1"/>
  </conditionalFormatting>
  <hyperlinks>
    <hyperlink ref="D3" r:id="rId1" xr:uid="{2C5AF30B-DDD9-449C-9FCA-532275F693E4}"/>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E3DD-1AFA-4BC9-B2B6-6AED3FA8B40D}">
  <dimension ref="A1:B12"/>
  <sheetViews>
    <sheetView tabSelected="1" workbookViewId="0"/>
  </sheetViews>
  <sheetFormatPr defaultColWidth="9.140625" defaultRowHeight="13.8"/>
  <cols>
    <col min="1" max="1" width="20.42578125" style="150" bestFit="1" customWidth="1"/>
    <col min="2" max="2" width="98.7109375" style="150" customWidth="1"/>
    <col min="3" max="16384" width="9.140625" style="150"/>
  </cols>
  <sheetData>
    <row r="1" spans="1:2">
      <c r="A1" s="149" t="s">
        <v>1591</v>
      </c>
    </row>
    <row r="3" spans="1:2">
      <c r="A3" s="151" t="s">
        <v>1592</v>
      </c>
      <c r="B3" s="152" t="s">
        <v>1593</v>
      </c>
    </row>
    <row r="4" spans="1:2">
      <c r="A4" s="151" t="s">
        <v>1594</v>
      </c>
      <c r="B4" s="152" t="s">
        <v>1595</v>
      </c>
    </row>
    <row r="5" spans="1:2">
      <c r="A5" s="151" t="s">
        <v>1596</v>
      </c>
      <c r="B5" s="152" t="s">
        <v>1597</v>
      </c>
    </row>
    <row r="6" spans="1:2">
      <c r="A6" s="152"/>
      <c r="B6" s="152"/>
    </row>
    <row r="7" spans="1:2">
      <c r="A7" s="152"/>
      <c r="B7" s="152"/>
    </row>
    <row r="8" spans="1:2">
      <c r="A8" s="152"/>
      <c r="B8" s="152"/>
    </row>
    <row r="9" spans="1:2">
      <c r="A9" s="152"/>
      <c r="B9" s="152"/>
    </row>
    <row r="10" spans="1:2">
      <c r="A10" s="152"/>
      <c r="B10" s="152"/>
    </row>
    <row r="11" spans="1:2">
      <c r="A11" s="152"/>
      <c r="B11" s="152"/>
    </row>
    <row r="12" spans="1:2">
      <c r="A12" s="152"/>
      <c r="B12" s="152"/>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62704FDC90DB43A80BE2E22DC52DB8" ma:contentTypeVersion="12" ma:contentTypeDescription="Create a new document." ma:contentTypeScope="" ma:versionID="e3b290e239ca94f19ec18818158c0357">
  <xsd:schema xmlns:xsd="http://www.w3.org/2001/XMLSchema" xmlns:xs="http://www.w3.org/2001/XMLSchema" xmlns:p="http://schemas.microsoft.com/office/2006/metadata/properties" xmlns:ns2="1619bdb1-5fcf-4f45-af14-b68c283be156" xmlns:ns3="6ed9389a-8724-4042-b641-1bf9525e4fd1" targetNamespace="http://schemas.microsoft.com/office/2006/metadata/properties" ma:root="true" ma:fieldsID="bc1de13042bed5bd568dc671eccd7770" ns2:_="" ns3:_="">
    <xsd:import namespace="1619bdb1-5fcf-4f45-af14-b68c283be156"/>
    <xsd:import namespace="6ed9389a-8724-4042-b641-1bf9525e4fd1"/>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19bdb1-5fcf-4f45-af14-b68c283be1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d9389a-8724-4042-b641-1bf9525e4fd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E83C56-9F1B-4A00-ABB8-335458FBFAAD}">
  <ds:schemaRefs>
    <ds:schemaRef ds:uri="http://schemas.microsoft.com/sharepoint/v3/contenttype/forms"/>
  </ds:schemaRefs>
</ds:datastoreItem>
</file>

<file path=customXml/itemProps2.xml><?xml version="1.0" encoding="utf-8"?>
<ds:datastoreItem xmlns:ds="http://schemas.openxmlformats.org/officeDocument/2006/customXml" ds:itemID="{AC572BBB-819E-4F8D-9D2C-C02C482337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19bdb1-5fcf-4f45-af14-b68c283be156"/>
    <ds:schemaRef ds:uri="6ed9389a-8724-4042-b641-1bf9525e4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294426-69A0-402E-8499-7B9A9133E9A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1. RADC Instructions</vt:lpstr>
      <vt:lpstr>2. Guidance</vt:lpstr>
      <vt:lpstr>3. Input</vt:lpstr>
      <vt:lpstr>4. Example</vt:lpstr>
      <vt:lpstr>5. Omnia Workspaces</vt:lpstr>
      <vt:lpstr>6. EMS-Omnia mapping</vt:lpstr>
      <vt:lpstr>7. Forms and Templates</vt:lpstr>
      <vt:lpstr>Version History</vt:lpstr>
      <vt:lpstr>'3. Input'!Print_Titles</vt:lpstr>
      <vt:lpstr>'4. Example'!Print_Titles</vt:lpstr>
    </vt:vector>
  </TitlesOfParts>
  <Manager/>
  <Company>Deloitte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Deloitte</dc:creator>
  <cp:keywords/>
  <dc:description/>
  <cp:lastModifiedBy>James, Chrissy</cp:lastModifiedBy>
  <cp:revision/>
  <dcterms:created xsi:type="dcterms:W3CDTF">2012-10-03T13:17:34Z</dcterms:created>
  <dcterms:modified xsi:type="dcterms:W3CDTF">2022-06-27T20:58:55Z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0x0101006062704FDC90DB43A80BE2E22DC52DB8</vt:lpwstr>
  </property>
  <property fmtid="{D5CDD505-2E9C-101B-9397-08002B2CF9AE}" pid="3" name="MSIP_Label_ea60d57e-af5b-4752-ac57-3e4f28ca11dc_Enabled">
    <vt:lpwstr>true</vt:lpwstr>
  </property>
  <property fmtid="{D5CDD505-2E9C-101B-9397-08002B2CF9AE}" pid="4" name="MSIP_Label_ea60d57e-af5b-4752-ac57-3e4f28ca11dc_SetDate">
    <vt:lpwstr>2021-05-17T13:39:08Z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73a1ea39-d482-4dc2-9244-2f8e7dd6b3c7</vt:lpwstr>
  </property>
  <property fmtid="{D5CDD505-2E9C-101B-9397-08002B2CF9AE}" pid="9" name="MSIP_Label_ea60d57e-af5b-4752-ac57-3e4f28ca11dc_ContentBits">
    <vt:lpwstr>0</vt:lpwstr>
  </property>
</Properties>
</file>