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Ranti_Saha_Data\MetLife-2021\From Engagement Team\Ranti\Commission\Workings\"/>
    </mc:Choice>
  </mc:AlternateContent>
  <xr:revisionPtr revIDLastSave="0" documentId="13_ncr:1_{D1EB7F54-442C-405F-8E53-F68878D166A8}" xr6:coauthVersionLast="45" xr6:coauthVersionMax="45" xr10:uidLastSave="{00000000-0000-0000-0000-000000000000}"/>
  <bookViews>
    <workbookView xWindow="-110" yWindow="-110" windowWidth="19420" windowHeight="10420" firstSheet="2" activeTab="2" xr2:uid="{00000000-000D-0000-FFFF-FFFF00000000}"/>
  </bookViews>
  <sheets>
    <sheet name="Rquisition-Commission (2)" sheetId="3" state="hidden" r:id="rId1"/>
    <sheet name="Rquisition-Commission" sheetId="1" state="hidden" r:id="rId2"/>
    <sheet name="SUB_0COMM_1-200" sheetId="4" r:id="rId3"/>
    <sheet name="SUB_0COMM_1-200 Samples" sheetId="5" r:id="rId4"/>
    <sheet name="Sheet1 (2)" sheetId="2" state="hidden" r:id="rId5"/>
  </sheets>
  <definedNames>
    <definedName name="_xlnm._FilterDatabase" localSheetId="2" hidden="1">'SUB_0COMM_1-200'!$B$12:$U$30</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8" i="4" l="1"/>
  <c r="L28" i="4"/>
  <c r="L30" i="4"/>
  <c r="K30" i="4"/>
  <c r="N30" i="4" s="1"/>
  <c r="L29" i="4"/>
  <c r="K29" i="4"/>
  <c r="L27" i="4"/>
  <c r="K27" i="4"/>
  <c r="K26" i="4"/>
  <c r="L26" i="4"/>
  <c r="M25" i="4"/>
  <c r="K25" i="4"/>
  <c r="L25" i="4"/>
  <c r="K24" i="4"/>
  <c r="L24" i="4"/>
  <c r="K23" i="4"/>
  <c r="L23" i="4"/>
  <c r="L22" i="4"/>
  <c r="N22" i="4" s="1"/>
  <c r="K21" i="4"/>
  <c r="L21" i="4"/>
  <c r="K20" i="4"/>
  <c r="L20" i="4"/>
  <c r="K19" i="4"/>
  <c r="L19" i="4"/>
  <c r="K18" i="4"/>
  <c r="L18" i="4"/>
  <c r="K17" i="4"/>
  <c r="L17" i="4"/>
  <c r="L16" i="4"/>
  <c r="K16" i="4"/>
  <c r="N25" i="4" l="1"/>
  <c r="N28" i="4"/>
  <c r="N27" i="4"/>
  <c r="N23" i="4"/>
  <c r="N26" i="4"/>
  <c r="N29" i="4"/>
  <c r="N18" i="4"/>
  <c r="N21" i="4"/>
  <c r="N20" i="4"/>
  <c r="N24" i="4"/>
  <c r="N19" i="4"/>
  <c r="H14" i="4"/>
  <c r="I14" i="4" s="1"/>
  <c r="H30" i="4"/>
  <c r="I30" i="4" s="1"/>
  <c r="H29" i="4"/>
  <c r="I29" i="4" s="1"/>
  <c r="H28" i="4"/>
  <c r="I28" i="4" s="1"/>
  <c r="H27" i="4"/>
  <c r="I27" i="4" s="1"/>
  <c r="H26" i="4"/>
  <c r="I26" i="4" s="1"/>
  <c r="H25" i="4"/>
  <c r="I25" i="4" s="1"/>
  <c r="H24" i="4"/>
  <c r="I24" i="4" s="1"/>
  <c r="H23" i="4"/>
  <c r="I23" i="4" s="1"/>
  <c r="H22" i="4"/>
  <c r="I22" i="4" s="1"/>
  <c r="H21" i="4"/>
  <c r="I21" i="4" s="1"/>
  <c r="H20" i="4"/>
  <c r="I20" i="4" s="1"/>
  <c r="H19" i="4"/>
  <c r="I19" i="4" s="1"/>
  <c r="H18" i="4" l="1"/>
  <c r="I18" i="4" s="1"/>
  <c r="N17" i="4"/>
  <c r="H17" i="4"/>
  <c r="I17" i="4" s="1"/>
  <c r="N16" i="4"/>
  <c r="H16" i="4"/>
  <c r="I16" i="4" s="1"/>
  <c r="L15" i="4"/>
  <c r="K15" i="4"/>
  <c r="H15" i="4"/>
  <c r="I15" i="4" s="1"/>
  <c r="L14" i="4"/>
  <c r="K14" i="4"/>
  <c r="L13" i="4"/>
  <c r="H13" i="4"/>
  <c r="I13" i="4" s="1"/>
  <c r="N14" i="4" l="1"/>
  <c r="N15" i="4"/>
  <c r="N1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Saha, Ranti</author>
  </authors>
  <commentList>
    <comment ref="A16" authorId="0" shapeId="0" xr:uid="{ABC0B162-5A1B-452C-A825-67F6ACCA94E9}">
      <text>
        <r>
          <rPr>
            <b/>
            <sz val="9"/>
            <color indexed="81"/>
            <rFont val="Tahoma"/>
            <family val="2"/>
          </rPr>
          <t xml:space="preserve">Monetary Unit Sampling
3/14/2021 3:18:06 PM
</t>
        </r>
        <r>
          <rPr>
            <sz val="9"/>
            <color indexed="81"/>
            <rFont val="Tahoma"/>
            <family val="2"/>
          </rPr>
          <t xml:space="preserve">Source: Commission GL Jan 2020.xlsx - Sheet1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201,546,886.07_x000D_
Number of High Value: 0_x000D_
Value of High Value Items: 0.00_x000D_
Value of remaining population: 201,546,886.07_x000D_
Smaller population: Yes_x000D_
Number of Record in Population: 893141_x000D_
Minimum sample size: 2_x000D_
Sample size: 2_x000D_
Seed: 329440_x000D_
Sampling Interval: 100,773,443.04_x000D_
Starting dollar: 52,578,517.49_x000D_
Net population subject to sampling: 187,877,273.14_x000D_
Multiples of Population / MP: 0.19_x000D_
</t>
        </r>
      </text>
    </comment>
    <comment ref="A20" authorId="0" shapeId="0" xr:uid="{0ED5F1D6-A169-4D0E-BE84-24FA515E7663}">
      <text>
        <r>
          <rPr>
            <b/>
            <sz val="9"/>
            <color indexed="81"/>
            <rFont val="Tahoma"/>
            <family val="2"/>
          </rPr>
          <t xml:space="preserve">Monetary Unit Sampling
3/14/2021 3:19:31 PM
</t>
        </r>
        <r>
          <rPr>
            <sz val="9"/>
            <color indexed="81"/>
            <rFont val="Tahoma"/>
            <family val="2"/>
          </rPr>
          <t xml:space="preserve">Source: Commission GL Jan 2020.xlsx - Sheet2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107,407,684.23_x000D_
Number of High Value: 0_x000D_
Value of High Value Items: 0.00_x000D_
Value of remaining population: 107,407,684.23_x000D_
Smaller population: No_x000D_
Number of Record in Population: _x000D_
Minimum sample size: 2_x000D_
Sample size: 2_x000D_
Seed: 48399_x000D_
Sampling Interval: 53,703,842.11_x000D_
Starting dollar: 31,632,890.02_x000D_
Net population subject to sampling: 100,979,158.02_x000D_
Multiples of Population / MP: 0.10_x000D_
</t>
        </r>
      </text>
    </comment>
    <comment ref="A24" authorId="0" shapeId="0" xr:uid="{9CECCF2E-A45A-4A34-B02B-25FA6822B6B1}">
      <text>
        <r>
          <rPr>
            <b/>
            <sz val="9"/>
            <color indexed="81"/>
            <rFont val="Tahoma"/>
            <family val="2"/>
          </rPr>
          <t xml:space="preserve">Monetary Unit Sampling
3/14/2021 3:55:51 PM
</t>
        </r>
        <r>
          <rPr>
            <sz val="9"/>
            <color indexed="81"/>
            <rFont val="Tahoma"/>
            <family val="2"/>
          </rPr>
          <t xml:space="preserve">Source: Commission GL Jan 2020.xlsx - Sheet1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201,546,886.07_x000D_
Number of High Value: 0_x000D_
Value of High Value Items: 0.00_x000D_
Value of remaining population: 201,546,886.07_x000D_
Smaller population: Yes_x000D_
Number of Record in Population: 893141_x000D_
Minimum sample size: 1_x000D_
Sample size: 1_x000D_
Seed: 380792_x000D_
Sampling Interval: 201,546,886.07_x000D_
Starting dollar: 21,461,514.24_x000D_
Net population subject to sampling: 187,877,273.14_x000D_
Multiples of Population / MP: 0.19_x000D_
</t>
        </r>
      </text>
    </comment>
    <comment ref="A27" authorId="0" shapeId="0" xr:uid="{E994B709-E286-4A96-80CF-308316B74EC0}">
      <text>
        <r>
          <rPr>
            <b/>
            <sz val="9"/>
            <color indexed="81"/>
            <rFont val="Tahoma"/>
            <family val="2"/>
          </rPr>
          <t xml:space="preserve">Monetary Unit Sampling
3/14/2021 4:01:04 PM
</t>
        </r>
        <r>
          <rPr>
            <sz val="9"/>
            <color indexed="81"/>
            <rFont val="Tahoma"/>
            <family val="2"/>
          </rPr>
          <t xml:space="preserve">Source: Commission GL Jan 2020.xlsx - Sheet2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107,407,684.23_x000D_
Number of High Value: 0_x000D_
Value of High Value Items: 0.00_x000D_
Value of remaining population: 107,407,684.23_x000D_
Smaller population: Yes_x000D_
Number of Record in Population: 984606_x000D_
Minimum sample size: 1_x000D_
Sample size: 1_x000D_
Seed: 659547_x000D_
Sampling Interval: 107,407,684.23_x000D_
Starting dollar: 83,234,593.52_x000D_
Net population subject to sampling: 100,979,158.02_x000D_
Multiples of Population / MP: 0.10_x000D_
</t>
        </r>
      </text>
    </comment>
    <comment ref="A31" authorId="0" shapeId="0" xr:uid="{1761F47E-B2E0-466E-96B1-7A1E7EE73C46}">
      <text>
        <r>
          <rPr>
            <b/>
            <sz val="9"/>
            <color indexed="81"/>
            <rFont val="Tahoma"/>
            <family val="2"/>
          </rPr>
          <t xml:space="preserve">Monetary Unit Sampling
3/14/2021 3:18:06 PM
</t>
        </r>
        <r>
          <rPr>
            <sz val="9"/>
            <color indexed="81"/>
            <rFont val="Tahoma"/>
            <family val="2"/>
          </rPr>
          <t xml:space="preserve">Source: Commission GL Jan 2020.xlsx - Sheet1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201,546,886.07_x000D_
Number of High Value: 0_x000D_
Value of High Value Items: 0.00_x000D_
Value of remaining population: 201,546,886.07_x000D_
Smaller population: Yes_x000D_
Number of Record in Population: 893141_x000D_
Minimum sample size: 2_x000D_
Sample size: 2_x000D_
Seed: 329440_x000D_
Sampling Interval: 100,773,443.04_x000D_
Starting dollar: 52,578,517.49_x000D_
Net population subject to sampling: 187,877,273.14_x000D_
Multiples of Population / MP: 0.19_x000D_
</t>
        </r>
      </text>
    </comment>
    <comment ref="A34" authorId="0" shapeId="0" xr:uid="{FF067C72-0E45-4FB0-AC32-2459F31C3FA0}">
      <text>
        <r>
          <rPr>
            <b/>
            <sz val="9"/>
            <color indexed="81"/>
            <rFont val="Tahoma"/>
            <family val="2"/>
          </rPr>
          <t xml:space="preserve">Monetary Unit Sampling
3/14/2021 4:04:03 PM
</t>
        </r>
        <r>
          <rPr>
            <sz val="9"/>
            <color indexed="81"/>
            <rFont val="Tahoma"/>
            <family val="2"/>
          </rPr>
          <t xml:space="preserve">Source: Commission May 2020 GL.xlsx - Sheet1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83,059,188.41_x000D_
Number of High Value: 0_x000D_
Value of High Value Items: 0.00_x000D_
Value of remaining population: 83,059,188.41_x000D_
Smaller population: No_x000D_
Number of Record in Population: _x000D_
Minimum sample size: 1_x000D_
Sample size: 1_x000D_
Seed: 576527_x000D_
Sampling Interval: 83,059,188.41_x000D_
Starting dollar: 2,106,114.25_x000D_
Net population subject to sampling: 71,600,200.65_x000D_
Multiples of Population / MP: 0.08_x000D_
</t>
        </r>
      </text>
    </comment>
    <comment ref="A37" authorId="0" shapeId="0" xr:uid="{C88CD8C9-4521-436C-98F6-CA9B8F7C4B6C}">
      <text>
        <r>
          <rPr>
            <b/>
            <sz val="9"/>
            <color indexed="81"/>
            <rFont val="Tahoma"/>
            <family val="2"/>
          </rPr>
          <t xml:space="preserve">Monetary Unit Sampling
3/14/2021 4:05:13 PM
</t>
        </r>
        <r>
          <rPr>
            <sz val="9"/>
            <color indexed="81"/>
            <rFont val="Tahoma"/>
            <family val="2"/>
          </rPr>
          <t xml:space="preserve">Source: Commission May 2020 GL.xlsx - Sheet1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83,059,188.41_x000D_
Number of High Value: 0_x000D_
Value of High Value Items: 0.00_x000D_
Value of remaining population: 83,059,188.41_x000D_
Smaller population: No_x000D_
Number of Record in Population: _x000D_
Minimum sample size: 2_x000D_
Sample size: 2_x000D_
Seed: 549111_x000D_
Sampling Interval: 41,529,594.20_x000D_
Starting dollar: 8,843,435.50_x000D_
Net population subject to sampling: 71,600,200.65_x000D_
Multiples of Population / MP: 0.08_x000D_
</t>
        </r>
      </text>
    </comment>
    <comment ref="A41" authorId="0" shapeId="0" xr:uid="{D3489884-2FD4-483B-A66F-2B9467A3E61A}">
      <text>
        <r>
          <rPr>
            <b/>
            <sz val="9"/>
            <color indexed="81"/>
            <rFont val="Tahoma"/>
            <family val="2"/>
          </rPr>
          <t xml:space="preserve">Monetary Unit Sampling
3/14/2021 4:06:13 PM
</t>
        </r>
        <r>
          <rPr>
            <sz val="9"/>
            <color indexed="81"/>
            <rFont val="Tahoma"/>
            <family val="2"/>
          </rPr>
          <t xml:space="preserve">Source: Commission May 2020 GL.xlsx - Sheet2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57,454,430.30_x000D_
Number of High Value: 0_x000D_
Value of High Value Items: 0.00_x000D_
Value of remaining population: 57,454,430.30_x000D_
Smaller population: No_x000D_
Number of Record in Population: _x000D_
Minimum sample size: 2_x000D_
Sample size: 2_x000D_
Seed: 112578_x000D_
Sampling Interval: 28,727,215.15_x000D_
Starting dollar: 9,286,476.03_x000D_
Net population subject to sampling: 51,618,079.29_x000D_
Multiples of Population / MP: 0.05_x000D_
</t>
        </r>
      </text>
    </comment>
    <comment ref="A45" authorId="0" shapeId="0" xr:uid="{CC81C2CD-9595-422F-9C5A-3E21A93A5005}">
      <text>
        <r>
          <rPr>
            <b/>
            <sz val="9"/>
            <color indexed="81"/>
            <rFont val="Tahoma"/>
            <family val="2"/>
          </rPr>
          <t xml:space="preserve">Monetary Unit Sampling
3/14/2021 4:07:25 PM
</t>
        </r>
        <r>
          <rPr>
            <sz val="9"/>
            <color indexed="81"/>
            <rFont val="Tahoma"/>
            <family val="2"/>
          </rPr>
          <t xml:space="preserve">Source: Commission May 2020 GL.xlsx - Sheet2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57,454,430.30_x000D_
Number of High Value: 0_x000D_
Value of High Value Items: 0.00_x000D_
Value of remaining population: 57,454,430.30_x000D_
Smaller population: No_x000D_
Number of Record in Population: _x000D_
Minimum sample size: 1_x000D_
Sample size: 1_x000D_
Seed: 65586_x000D_
Sampling Interval: 57,454,430.30_x000D_
Starting dollar: 29,468,358.83_x000D_
Net population subject to sampling: 51,618,079.29_x000D_
Multiples of Population / MP: 0.05_x000D_
</t>
        </r>
      </text>
    </comment>
    <comment ref="A49" authorId="0" shapeId="0" xr:uid="{F00465B1-63CC-481C-AD22-271CA765C2A7}">
      <text>
        <r>
          <rPr>
            <b/>
            <sz val="9"/>
            <color indexed="81"/>
            <rFont val="Tahoma"/>
            <family val="2"/>
          </rPr>
          <t xml:space="preserve">Monetary Unit Sampling
3/14/2021 4:08:44 PM
</t>
        </r>
        <r>
          <rPr>
            <sz val="9"/>
            <color indexed="81"/>
            <rFont val="Tahoma"/>
            <family val="2"/>
          </rPr>
          <t xml:space="preserve">Source: Commission Dec 2020 GL.xlsx - 2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99,651,721.80_x000D_
Number of High Value: 0_x000D_
Value of High Value Items: 0.00_x000D_
Value of remaining population: 99,651,721.80_x000D_
Smaller population: No_x000D_
Number of Record in Population: _x000D_
Minimum sample size: 2_x000D_
Sample size: 2_x000D_
Seed: 967664_x000D_
Sampling Interval: 49,825,860.90_x000D_
Starting dollar: 44,617,702.33_x000D_
Net population subject to sampling: 93,184,140.07_x000D_
Multiples of Population / MP: 0.09_x000D_
</t>
        </r>
      </text>
    </comment>
    <comment ref="A53" authorId="0" shapeId="0" xr:uid="{A910C8A3-8BC7-4468-8DC5-7CE9C456E223}">
      <text>
        <r>
          <rPr>
            <b/>
            <sz val="9"/>
            <color indexed="81"/>
            <rFont val="Tahoma"/>
            <family val="2"/>
          </rPr>
          <t xml:space="preserve">Monetary Unit Sampling
3/14/2021 4:10:23 PM
</t>
        </r>
        <r>
          <rPr>
            <sz val="9"/>
            <color indexed="81"/>
            <rFont val="Tahoma"/>
            <family val="2"/>
          </rPr>
          <t xml:space="preserve">Source: Commission Dec 2020 GL.xlsx - 3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4,592,506.20_x000D_
Number of High Value: 0_x000D_
Value of High Value Items: 0.00_x000D_
Value of remaining population: 4,592,506.20_x000D_
Smaller population: No_x000D_
Number of Record in Population: _x000D_
Minimum sample size: 1_x000D_
Sample size: 1_x000D_
Seed: 10695_x000D_
Sampling Interval: 4,592,506.20_x000D_
Starting dollar: 298,414.27_x000D_
Net population subject to sampling: 4,273,610.51_x000D_
Multiples of Population / MP: 0.00_x000D_
</t>
        </r>
      </text>
    </comment>
    <comment ref="A56" authorId="0" shapeId="0" xr:uid="{3B7506A2-D598-4AC5-BCAC-8915A9C1C3B4}">
      <text>
        <r>
          <rPr>
            <b/>
            <sz val="9"/>
            <color indexed="81"/>
            <rFont val="Tahoma"/>
            <family val="2"/>
          </rPr>
          <t xml:space="preserve">Monetary Unit Sampling
3/14/2021 4:11:14 PM
</t>
        </r>
        <r>
          <rPr>
            <sz val="9"/>
            <color indexed="81"/>
            <rFont val="Tahoma"/>
            <family val="2"/>
          </rPr>
          <t xml:space="preserve">Source: Commission Dec 2020 GL.xlsx - 2
Applicable Risk Level: Significant / Higher / Lower_x000D_
Amount Column: Amount_x000D_
Performance Materiality: 1057500000_x000D_
Risk Level: Lower Risk without Control Reliance_x000D_
Select all items over performance materiality: Yes_x000D_
Total population size of positive value items: 99,651,721.80_x000D_
Number of High Value: 0_x000D_
Value of High Value Items: 0.00_x000D_
Value of remaining population: 99,651,721.80_x000D_
Smaller population: No_x000D_
Number of Record in Population: _x000D_
Minimum sample size: 1_x000D_
Sample size: 1_x000D_
Seed: 745215_x000D_
Sampling Interval: 99,651,721.80_x000D_
Starting dollar: 90,359,868.87_x000D_
Net population subject to sampling: 93,184,140.07_x000D_
Multiples of Population / MP: 0.09_x000D_
</t>
        </r>
      </text>
    </comment>
    <comment ref="A59" authorId="0" shapeId="0" xr:uid="{2398738B-3AB2-43FE-AA64-C2EED5F20843}">
      <text>
        <r>
          <rPr>
            <b/>
            <sz val="9"/>
            <color indexed="81"/>
            <rFont val="Tahoma"/>
            <family val="2"/>
          </rPr>
          <t xml:space="preserve">Monetary Unit Sampling
3/14/2021 4:11:56 PM
</t>
        </r>
        <r>
          <rPr>
            <sz val="9"/>
            <color indexed="81"/>
            <rFont val="Tahoma"/>
            <family val="2"/>
          </rPr>
          <t xml:space="preserve">Source: Commission Dec 2020 GL.xlsx - 3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4,592,506.20_x000D_
Number of High Value: 0_x000D_
Value of High Value Items: 0.00_x000D_
Value of remaining population: 4,592,506.20_x000D_
Smaller population: No_x000D_
Number of Record in Population: _x000D_
Minimum sample size: 2_x000D_
Sample size: 2_x000D_
Seed: 23976_x000D_
Sampling Interval: 2,296,253.10_x000D_
Starting dollar: 908,343.23_x000D_
Net population subject to sampling: 4,273,610.51_x000D_
Multiples of Population / MP: 0.00_x000D_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Saha, Ranti</author>
  </authors>
  <commentList>
    <comment ref="A1" authorId="0" shapeId="0" xr:uid="{412DAF28-697C-4EB9-9BA0-B7CDAA24ECC8}">
      <text>
        <r>
          <rPr>
            <b/>
            <sz val="9"/>
            <color indexed="81"/>
            <rFont val="Tahoma"/>
            <family val="2"/>
          </rPr>
          <t xml:space="preserve">Monetary Unit Sampling
3/14/2021 3:18:06 PM
</t>
        </r>
        <r>
          <rPr>
            <sz val="9"/>
            <color indexed="81"/>
            <rFont val="Tahoma"/>
            <family val="2"/>
          </rPr>
          <t xml:space="preserve">Source: Commission GL Jan 2020.xlsx - Sheet1
Applicable Risk Level: Significant / Higher / Lower_x000D_
Amount Column: Amount_x000D_
Performance Materiality: 1057500000_x000D_
Risk Level: Higher Risk without Control Reliance_x000D_
Select all items over performance materiality: Yes_x000D_
Total population size of positive value items: 201,546,886.07_x000D_
Number of High Value: 0_x000D_
Value of High Value Items: 0.00_x000D_
Value of remaining population: 201,546,886.07_x000D_
Smaller population: Yes_x000D_
Number of Record in Population: 893141_x000D_
Minimum sample size: 2_x000D_
Sample size: 2_x000D_
Seed: 329440_x000D_
Sampling Interval: 100,773,443.04_x000D_
Starting dollar: 52,578,517.49_x000D_
Net population subject to sampling: 187,877,273.14_x000D_
Multiples of Population / MP: 0.19_x000D_
</t>
        </r>
      </text>
    </comment>
  </commentList>
</comments>
</file>

<file path=xl/sharedStrings.xml><?xml version="1.0" encoding="utf-8"?>
<sst xmlns="http://schemas.openxmlformats.org/spreadsheetml/2006/main" count="803" uniqueCount="164">
  <si>
    <t>TC_SAMPLE_NO</t>
  </si>
  <si>
    <t>TC_MUS_HV</t>
  </si>
  <si>
    <t>TC_TIMES_SELECTED</t>
  </si>
  <si>
    <t>TC_RECORD_NO</t>
  </si>
  <si>
    <t>Amount</t>
  </si>
  <si>
    <t>Legacy Account</t>
  </si>
  <si>
    <t>Policy Number</t>
  </si>
  <si>
    <t>Product</t>
  </si>
  <si>
    <t>Source</t>
  </si>
  <si>
    <t>STI File ID</t>
  </si>
  <si>
    <t>Date</t>
  </si>
  <si>
    <t>Oper Unit</t>
  </si>
  <si>
    <t>Batch ID</t>
  </si>
  <si>
    <t>Sub Prod Type 1</t>
  </si>
  <si>
    <t>Voucher Number</t>
  </si>
  <si>
    <t>Account</t>
  </si>
  <si>
    <t>MUS ITEMS</t>
  </si>
  <si>
    <t>EPPP00016</t>
  </si>
  <si>
    <t>LLPA70</t>
  </si>
  <si>
    <t>LLRP00016</t>
  </si>
  <si>
    <t>3PPY00018</t>
  </si>
  <si>
    <t>092PAL001</t>
  </si>
  <si>
    <t>DSGA00012</t>
  </si>
  <si>
    <t>MP3342212</t>
  </si>
  <si>
    <t>090PAL000</t>
  </si>
  <si>
    <t>DSGA00020</t>
  </si>
  <si>
    <t>801PS19</t>
  </si>
  <si>
    <t>MP3665529</t>
  </si>
  <si>
    <t>TDGA00010</t>
  </si>
  <si>
    <t>TDGA00012</t>
  </si>
  <si>
    <t>DSGA00015</t>
  </si>
  <si>
    <t>3PPP00018</t>
  </si>
  <si>
    <t>EPPN00016</t>
  </si>
  <si>
    <t>LLFYOVR</t>
  </si>
  <si>
    <t>Requisition:</t>
  </si>
  <si>
    <t>2) Payment Documents;</t>
  </si>
  <si>
    <t>3) Bank Statements;</t>
  </si>
  <si>
    <t>1) Commission Statements;</t>
  </si>
  <si>
    <t>4) Agent's License from IDRA.</t>
  </si>
  <si>
    <t>MP3791590</t>
  </si>
  <si>
    <t>LLRP00012</t>
  </si>
  <si>
    <t>AGYGC</t>
  </si>
  <si>
    <t>Received</t>
  </si>
  <si>
    <t>Agent code</t>
  </si>
  <si>
    <t>Status</t>
  </si>
  <si>
    <t>018901310</t>
  </si>
  <si>
    <t>095199089</t>
  </si>
  <si>
    <t>085699255</t>
  </si>
  <si>
    <t>091404424</t>
  </si>
  <si>
    <t>093219551</t>
  </si>
  <si>
    <t>083831339</t>
  </si>
  <si>
    <t>015704501</t>
  </si>
  <si>
    <t>015799000</t>
  </si>
  <si>
    <t>092102000</t>
  </si>
  <si>
    <t>018399015</t>
  </si>
  <si>
    <t>087499231</t>
  </si>
  <si>
    <t xml:space="preserve">018103000 </t>
  </si>
  <si>
    <t xml:space="preserve">081824306 </t>
  </si>
  <si>
    <t>097699024</t>
  </si>
  <si>
    <t>013299000</t>
  </si>
  <si>
    <t>089799000</t>
  </si>
  <si>
    <t>079329420</t>
  </si>
  <si>
    <t>013511220</t>
  </si>
  <si>
    <t>014499000</t>
  </si>
  <si>
    <t>Name of agent</t>
  </si>
  <si>
    <t xml:space="preserve">RAYHAN, JAHIR </t>
  </si>
  <si>
    <t>Challan No.</t>
  </si>
  <si>
    <t>T-288</t>
  </si>
  <si>
    <t>Challan Date</t>
  </si>
  <si>
    <t>26-02-20</t>
  </si>
  <si>
    <t>BEGUM, MARJAHAN</t>
  </si>
  <si>
    <t>AKTER, SABIHA</t>
  </si>
  <si>
    <t xml:space="preserve">HALIM, MD. ABDUL AL </t>
  </si>
  <si>
    <t>REZVI, H.M.S</t>
  </si>
  <si>
    <t xml:space="preserve">JAHAN, NUSRAT </t>
  </si>
  <si>
    <t>AHMED, EMON</t>
  </si>
  <si>
    <t xml:space="preserve">MONDOL, MD. SHORAB ALI </t>
  </si>
  <si>
    <t xml:space="preserve">ISLAM, MD. RAFIQUL </t>
  </si>
  <si>
    <t>SOBAHANI, ASHRAFUL KABIR</t>
  </si>
  <si>
    <t xml:space="preserve">RAHMAN, MD. MIZANUR </t>
  </si>
  <si>
    <t>HERA, SULTANA AKTER</t>
  </si>
  <si>
    <t>JAHAN, ISRAT</t>
  </si>
  <si>
    <t>KHATON, MONIRA</t>
  </si>
  <si>
    <t>KAIYUM, A.B.M</t>
  </si>
  <si>
    <t>APU, MD. ABDUL JABBER</t>
  </si>
  <si>
    <t>SUMAYA, SURMA AKTER</t>
  </si>
  <si>
    <t>ISLAM, NAZRUL</t>
  </si>
  <si>
    <t>ZAMAN, SK. MONIRUZ</t>
  </si>
  <si>
    <t>T-171</t>
  </si>
  <si>
    <t>23-06-20</t>
  </si>
  <si>
    <t>T-713</t>
  </si>
  <si>
    <t>24-01-21</t>
  </si>
  <si>
    <t>Required Commission statements</t>
  </si>
  <si>
    <t>Second cycle for January 2020</t>
  </si>
  <si>
    <t>Second cycle for May 2020</t>
  </si>
  <si>
    <t>Second cycle for December 2020</t>
  </si>
  <si>
    <t>Nurul Faruk Hasan &amp; Co</t>
  </si>
  <si>
    <t>Chartered Accountants</t>
  </si>
  <si>
    <t>Ref: SUB-COMM-01-110</t>
  </si>
  <si>
    <t>Client name</t>
  </si>
  <si>
    <t>American Life Insurance Company, MetLife Bangladesh</t>
  </si>
  <si>
    <t>Working Paper #</t>
  </si>
  <si>
    <t>A-100</t>
  </si>
  <si>
    <t>Working Paper Title</t>
  </si>
  <si>
    <t>Preparer</t>
  </si>
  <si>
    <t>Ranti Saha</t>
  </si>
  <si>
    <t>Balance Sheet Date</t>
  </si>
  <si>
    <t>Date Completed</t>
  </si>
  <si>
    <t>Prepared By Client?</t>
  </si>
  <si>
    <t>No</t>
  </si>
  <si>
    <t>Reviewer</t>
  </si>
  <si>
    <t>Israt Jahan</t>
  </si>
  <si>
    <t>Date Reviewed</t>
  </si>
  <si>
    <t>Purpose- Test of details of the samples selected for Commission to insurance agent</t>
  </si>
  <si>
    <t xml:space="preserve"> Agent CodeCode</t>
  </si>
  <si>
    <t>Commission</t>
  </si>
  <si>
    <t>Name of Agent</t>
  </si>
  <si>
    <t>Premium</t>
  </si>
  <si>
    <t>Rate</t>
  </si>
  <si>
    <t>Total commission</t>
  </si>
  <si>
    <t>Contribution to APF</t>
  </si>
  <si>
    <t>TDS @5%</t>
  </si>
  <si>
    <t>Adjustment</t>
  </si>
  <si>
    <t>Net Payble amount</t>
  </si>
  <si>
    <t>Checked with {TickMark}</t>
  </si>
  <si>
    <t>Remarks</t>
  </si>
  <si>
    <t>a, b,c,d</t>
  </si>
  <si>
    <t>Nothing noted.</t>
  </si>
  <si>
    <t>Payment was made for previous cycle.</t>
  </si>
  <si>
    <t>Tickmark legends</t>
  </si>
  <si>
    <t>a. Collect commission statements on sample basis for individual agents;</t>
  </si>
  <si>
    <t xml:space="preserve">b. Check whether commission is paid as per rate specified by the company policy
</t>
  </si>
  <si>
    <t>c. Checked with bank reports/statements whether commission is paid to agents as per commission ststements;</t>
  </si>
  <si>
    <t>d. Check on sample basis that statutory deductions have been duly made on commission</t>
  </si>
  <si>
    <t>Conclusion- Nothing noted</t>
  </si>
  <si>
    <t>TOD of Commission</t>
  </si>
  <si>
    <t>Marjahan Begum</t>
  </si>
  <si>
    <t>Sabiha Akter</t>
  </si>
  <si>
    <t>H.M.S Rezvi</t>
  </si>
  <si>
    <t>Nusrat Jahan</t>
  </si>
  <si>
    <t>Emon Ahmed</t>
  </si>
  <si>
    <t>Islam, Md. Rafiqul</t>
  </si>
  <si>
    <t>Ashraful Kabir Sobahani</t>
  </si>
  <si>
    <t>Md. Mizanur Rahman</t>
  </si>
  <si>
    <t>Sultana Akter Hera</t>
  </si>
  <si>
    <t>Monira Khaton</t>
  </si>
  <si>
    <t>A.B.M Kaiyum</t>
  </si>
  <si>
    <t>Md. Abdul Jabber Apu</t>
  </si>
  <si>
    <t>Jahir Rayhan</t>
  </si>
  <si>
    <t>Surma Akter Sumaya</t>
  </si>
  <si>
    <t>Nazrul Islam</t>
  </si>
  <si>
    <t>Sk. Moniruz Zaman</t>
  </si>
  <si>
    <t>Md. Abdul Al Halim</t>
  </si>
  <si>
    <t>Adjustment related with his personal policy.</t>
  </si>
  <si>
    <t>Adjustment related with calculator and diary.</t>
  </si>
  <si>
    <t>Adjustment related with policy, calculator and diary.</t>
  </si>
  <si>
    <t>Bank payment date</t>
  </si>
  <si>
    <t>Policy Date</t>
  </si>
  <si>
    <t>Servicing Agent</t>
  </si>
  <si>
    <t>Policy no.</t>
  </si>
  <si>
    <t>Purpose- Selection of samples for test of details for Commission to insurance agent</t>
  </si>
  <si>
    <t>Note:</t>
  </si>
  <si>
    <t>Considering Lower Risk with Control Reliance the sample size for commission to agent is 01 but we have checked total 18samples using MUS.</t>
  </si>
  <si>
    <t>We have run MUS once considering Lower Risk  both with and without Control Reliance and another is considering Higher Risk both with and without Control Reliance. We have tested 18 sample from three months as it was not possible to run MUS as each month date consits of Millon of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</si>
</sst>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mmm\-yy;@"/>
    <numFmt numFmtId="165" formatCode="_(* #,##0_);_(* \(#,##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9"/>
      <color indexed="81"/>
      <name val="Tahoma"/>
      <family val="2"/>
    </font>
    <font>
      <sz val="9"/>
      <color indexed="81"/>
      <name val="Tahoma"/>
      <family val="2"/>
    </font>
    <font>
      <b/>
      <sz val="11"/>
      <color theme="0"/>
      <name val="Calibri"/>
      <family val="2"/>
      <scheme val="minor"/>
    </font>
    <font>
      <sz val="11"/>
      <color rgb="FFFF0000"/>
      <name val="Calibri"/>
      <family val="2"/>
      <scheme val="minor"/>
    </font>
    <font>
      <b/>
      <sz val="11"/>
      <color rgb="FFFF0000"/>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3" fillId="0" borderId="0" xfId="0" applyFont="1" applyAlignment="1">
      <alignment horizontal="left" vertical="center"/>
    </xf>
    <xf numFmtId="164" fontId="0" fillId="0" borderId="0" xfId="0" applyNumberFormat="1"/>
    <xf numFmtId="0" fontId="0" fillId="0" borderId="0" xfId="0" applyAlignment="1">
      <alignment horizontal="left"/>
    </xf>
    <xf numFmtId="164" fontId="0" fillId="2" borderId="0" xfId="0" applyNumberFormat="1" applyFill="1"/>
    <xf numFmtId="43" fontId="3" fillId="0" borderId="0" xfId="1" applyFont="1" applyAlignment="1">
      <alignment horizontal="left" vertical="center"/>
    </xf>
    <xf numFmtId="43" fontId="0" fillId="0" borderId="0" xfId="1" applyFont="1"/>
    <xf numFmtId="0" fontId="2" fillId="0" borderId="0" xfId="0" applyFont="1"/>
    <xf numFmtId="164" fontId="0" fillId="0" borderId="1" xfId="0" applyNumberFormat="1" applyFill="1" applyBorder="1"/>
    <xf numFmtId="43" fontId="3" fillId="0" borderId="1" xfId="1" applyFont="1" applyFill="1" applyBorder="1" applyAlignment="1">
      <alignment horizontal="left" vertical="center"/>
    </xf>
    <xf numFmtId="0" fontId="3" fillId="0" borderId="1" xfId="0" applyFont="1" applyFill="1" applyBorder="1" applyAlignment="1">
      <alignment horizontal="left" vertical="center"/>
    </xf>
    <xf numFmtId="43" fontId="0" fillId="0" borderId="1" xfId="1" applyFont="1" applyFill="1" applyBorder="1"/>
    <xf numFmtId="0" fontId="0" fillId="0" borderId="1" xfId="0" applyFill="1" applyBorder="1"/>
    <xf numFmtId="0" fontId="0" fillId="0" borderId="1" xfId="0" applyFill="1" applyBorder="1" applyAlignment="1">
      <alignment horizontal="left"/>
    </xf>
    <xf numFmtId="0" fontId="3" fillId="0" borderId="1" xfId="0" applyFont="1" applyBorder="1" applyAlignment="1">
      <alignment horizontal="left" vertical="center"/>
    </xf>
    <xf numFmtId="0" fontId="0" fillId="0" borderId="1" xfId="0" applyBorder="1"/>
    <xf numFmtId="0" fontId="0" fillId="0" borderId="1" xfId="0" quotePrefix="1" applyFill="1" applyBorder="1" applyAlignment="1">
      <alignment horizontal="left"/>
    </xf>
    <xf numFmtId="0" fontId="0" fillId="0" borderId="0" xfId="0" quotePrefix="1"/>
    <xf numFmtId="0" fontId="0" fillId="0" borderId="1" xfId="0" quotePrefix="1" applyFill="1" applyBorder="1"/>
    <xf numFmtId="0" fontId="0" fillId="0" borderId="1" xfId="0" applyBorder="1" applyAlignment="1">
      <alignment horizontal="left"/>
    </xf>
    <xf numFmtId="164" fontId="0" fillId="0" borderId="1" xfId="0" applyNumberFormat="1" applyBorder="1"/>
    <xf numFmtId="0" fontId="0" fillId="0" borderId="1" xfId="0" quotePrefix="1" applyBorder="1" applyAlignment="1">
      <alignment horizontal="left"/>
    </xf>
    <xf numFmtId="0" fontId="0" fillId="0" borderId="1" xfId="0" quotePrefix="1" applyBorder="1"/>
    <xf numFmtId="164" fontId="0" fillId="2" borderId="1" xfId="0" applyNumberFormat="1" applyFill="1" applyBorder="1"/>
    <xf numFmtId="0" fontId="0" fillId="0" borderId="1" xfId="0" applyBorder="1" applyAlignment="1">
      <alignment horizontal="center"/>
    </xf>
    <xf numFmtId="0" fontId="0" fillId="0" borderId="1" xfId="0" applyFill="1" applyBorder="1" applyAlignment="1">
      <alignment horizontal="center"/>
    </xf>
    <xf numFmtId="165" fontId="0" fillId="0" borderId="1" xfId="1" applyNumberFormat="1" applyFont="1" applyFill="1" applyBorder="1"/>
    <xf numFmtId="9" fontId="0" fillId="0" borderId="1" xfId="2" applyFont="1" applyFill="1" applyBorder="1"/>
    <xf numFmtId="0" fontId="0" fillId="0" borderId="1" xfId="0" quotePrefix="1" applyFont="1" applyBorder="1"/>
    <xf numFmtId="0" fontId="2" fillId="3" borderId="0" xfId="0" applyFont="1" applyFill="1" applyAlignment="1">
      <alignment vertical="center"/>
    </xf>
    <xf numFmtId="0" fontId="0" fillId="3" borderId="0" xfId="0" applyFont="1" applyFill="1" applyAlignment="1">
      <alignment vertical="center"/>
    </xf>
    <xf numFmtId="0" fontId="8" fillId="3" borderId="0" xfId="0" applyFont="1" applyFill="1" applyAlignment="1">
      <alignment vertical="center"/>
    </xf>
    <xf numFmtId="165" fontId="0" fillId="3" borderId="0" xfId="1" applyNumberFormat="1" applyFont="1" applyFill="1" applyAlignment="1">
      <alignment vertical="center"/>
    </xf>
    <xf numFmtId="0" fontId="9" fillId="0" borderId="1" xfId="0" applyFont="1" applyBorder="1" applyAlignment="1">
      <alignment vertical="top"/>
    </xf>
    <xf numFmtId="0" fontId="8" fillId="0" borderId="1" xfId="0" applyFont="1" applyBorder="1" applyAlignment="1">
      <alignment horizontal="left" vertical="top" wrapText="1"/>
    </xf>
    <xf numFmtId="0" fontId="8" fillId="0" borderId="0" xfId="0" applyFont="1" applyAlignment="1">
      <alignment horizontal="left" vertical="top" wrapText="1"/>
    </xf>
    <xf numFmtId="0" fontId="3" fillId="0" borderId="1" xfId="0" applyFont="1" applyBorder="1" applyAlignment="1">
      <alignment vertical="top" wrapText="1"/>
    </xf>
    <xf numFmtId="0" fontId="8" fillId="0" borderId="1" xfId="0" applyFont="1" applyBorder="1" applyAlignment="1">
      <alignment horizontal="left" vertical="top"/>
    </xf>
    <xf numFmtId="0" fontId="10" fillId="3" borderId="0" xfId="0" applyFont="1" applyFill="1" applyAlignment="1">
      <alignment vertical="top"/>
    </xf>
    <xf numFmtId="0" fontId="9" fillId="0" borderId="1" xfId="0" applyFont="1" applyBorder="1" applyAlignment="1">
      <alignment horizontal="left" vertical="top"/>
    </xf>
    <xf numFmtId="0" fontId="3" fillId="0" borderId="1" xfId="0" applyFont="1" applyBorder="1" applyAlignment="1">
      <alignment horizontal="left" vertical="top"/>
    </xf>
    <xf numFmtId="0" fontId="10" fillId="3" borderId="0" xfId="0" applyFont="1" applyFill="1" applyAlignment="1">
      <alignment horizontal="left" vertical="top"/>
    </xf>
    <xf numFmtId="0" fontId="9" fillId="0" borderId="1" xfId="0" applyFont="1" applyBorder="1" applyAlignment="1">
      <alignment vertical="center"/>
    </xf>
    <xf numFmtId="15" fontId="8" fillId="0" borderId="1" xfId="0" applyNumberFormat="1" applyFont="1" applyBorder="1" applyAlignment="1">
      <alignment horizontal="left" vertical="top" wrapText="1"/>
    </xf>
    <xf numFmtId="15" fontId="8" fillId="0" borderId="0" xfId="0" applyNumberFormat="1" applyFont="1" applyAlignment="1">
      <alignment horizontal="left" vertical="top" wrapText="1"/>
    </xf>
    <xf numFmtId="0" fontId="3" fillId="0" borderId="1" xfId="0" applyFont="1" applyBorder="1" applyAlignment="1">
      <alignment vertical="center"/>
    </xf>
    <xf numFmtId="0" fontId="10" fillId="3" borderId="0" xfId="0" applyFont="1" applyFill="1" applyAlignment="1">
      <alignment vertical="center"/>
    </xf>
    <xf numFmtId="0" fontId="9" fillId="3" borderId="0" xfId="0" applyFont="1" applyFill="1" applyAlignment="1">
      <alignment vertical="center"/>
    </xf>
    <xf numFmtId="9" fontId="9" fillId="0" borderId="1" xfId="2" applyFont="1" applyFill="1" applyBorder="1" applyAlignment="1">
      <alignment vertical="center"/>
    </xf>
    <xf numFmtId="0" fontId="0" fillId="0" borderId="0" xfId="0" applyFont="1"/>
    <xf numFmtId="4" fontId="0" fillId="0" borderId="0" xfId="0" applyNumberFormat="1" applyFont="1"/>
    <xf numFmtId="0" fontId="7" fillId="0" borderId="0" xfId="0" applyFont="1"/>
    <xf numFmtId="43" fontId="0" fillId="0" borderId="0" xfId="0" applyNumberFormat="1" applyFont="1"/>
    <xf numFmtId="0" fontId="0" fillId="0" borderId="0" xfId="0" applyFont="1" applyFill="1"/>
    <xf numFmtId="0" fontId="0" fillId="0" borderId="1" xfId="0" applyFont="1" applyBorder="1" applyAlignment="1">
      <alignment horizontal="left"/>
    </xf>
    <xf numFmtId="0" fontId="0" fillId="0" borderId="1" xfId="0" quotePrefix="1" applyFont="1" applyBorder="1" applyAlignment="1">
      <alignment horizontal="left"/>
    </xf>
    <xf numFmtId="3" fontId="0" fillId="0" borderId="1" xfId="0" applyNumberFormat="1" applyFont="1" applyFill="1" applyBorder="1"/>
    <xf numFmtId="0" fontId="7" fillId="0" borderId="1" xfId="0" applyFont="1" applyFill="1" applyBorder="1"/>
    <xf numFmtId="0" fontId="0" fillId="0" borderId="1" xfId="0" applyFont="1" applyFill="1" applyBorder="1" applyAlignment="1">
      <alignment vertical="center"/>
    </xf>
    <xf numFmtId="4" fontId="0" fillId="0" borderId="1" xfId="0" applyNumberFormat="1" applyFont="1" applyFill="1" applyBorder="1"/>
    <xf numFmtId="0" fontId="0" fillId="0" borderId="1" xfId="0" applyFont="1" applyFill="1" applyBorder="1"/>
    <xf numFmtId="165" fontId="0" fillId="0" borderId="1" xfId="1" applyNumberFormat="1" applyFont="1" applyFill="1" applyBorder="1" applyAlignment="1">
      <alignment vertical="center"/>
    </xf>
    <xf numFmtId="165" fontId="0" fillId="0" borderId="1" xfId="0" applyNumberFormat="1" applyFont="1" applyFill="1" applyBorder="1" applyAlignment="1">
      <alignment vertical="center"/>
    </xf>
    <xf numFmtId="3" fontId="0" fillId="0" borderId="1" xfId="0" applyNumberFormat="1" applyFont="1" applyBorder="1"/>
    <xf numFmtId="4" fontId="0" fillId="0" borderId="1" xfId="0" applyNumberFormat="1" applyFont="1" applyBorder="1"/>
    <xf numFmtId="0" fontId="0" fillId="0" borderId="1" xfId="0" applyFont="1" applyBorder="1"/>
    <xf numFmtId="165" fontId="0" fillId="0" borderId="1" xfId="0" applyNumberFormat="1" applyFont="1" applyBorder="1"/>
    <xf numFmtId="43" fontId="0" fillId="0" borderId="1" xfId="0" applyNumberFormat="1" applyFont="1" applyBorder="1"/>
    <xf numFmtId="0" fontId="8" fillId="0" borderId="0" xfId="0" applyFont="1"/>
    <xf numFmtId="0" fontId="11" fillId="0" borderId="0" xfId="0" applyFont="1" applyAlignment="1">
      <alignment vertical="top"/>
    </xf>
    <xf numFmtId="165" fontId="0" fillId="0" borderId="1" xfId="0" applyNumberFormat="1" applyFont="1" applyFill="1" applyBorder="1"/>
    <xf numFmtId="14" fontId="0" fillId="0" borderId="0" xfId="0" applyNumberFormat="1"/>
    <xf numFmtId="0" fontId="0" fillId="0" borderId="0" xfId="0" applyFont="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43" fontId="0" fillId="0" borderId="1" xfId="1"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7398E-5025-4DBC-B931-B65090DBF24B}">
  <dimension ref="A1:V26"/>
  <sheetViews>
    <sheetView topLeftCell="E1" workbookViewId="0">
      <selection activeCell="G10" sqref="G10"/>
    </sheetView>
  </sheetViews>
  <sheetFormatPr defaultRowHeight="14.5" x14ac:dyDescent="0.35"/>
  <cols>
    <col min="1" max="1" width="11.08984375" style="6" bestFit="1" customWidth="1"/>
    <col min="2" max="2" width="13.6328125" style="3" bestFit="1" customWidth="1"/>
    <col min="3" max="3" width="13" style="3" bestFit="1" customWidth="1"/>
    <col min="4" max="4" width="7.453125" bestFit="1" customWidth="1"/>
    <col min="7" max="7" width="9.7265625" bestFit="1" customWidth="1"/>
    <col min="10" max="10" width="14.36328125" bestFit="1" customWidth="1"/>
    <col min="11" max="11" width="15.1796875" bestFit="1" customWidth="1"/>
    <col min="12" max="12" width="10.81640625" bestFit="1" customWidth="1"/>
    <col min="13" max="13" width="14.81640625" bestFit="1" customWidth="1"/>
    <col min="14" max="14" width="20" bestFit="1" customWidth="1"/>
    <col min="15" max="15" width="14" customWidth="1"/>
    <col min="17" max="17" width="10.36328125" bestFit="1" customWidth="1"/>
    <col min="18" max="18" width="11.453125" bestFit="1" customWidth="1"/>
    <col min="21" max="21" width="10.1796875" bestFit="1" customWidth="1"/>
    <col min="22" max="22" width="29.453125" bestFit="1" customWidth="1"/>
  </cols>
  <sheetData>
    <row r="1" spans="1:22" s="1" customFormat="1" ht="15" customHeight="1" x14ac:dyDescent="0.35">
      <c r="A1" s="9" t="s">
        <v>4</v>
      </c>
      <c r="B1" s="14" t="s">
        <v>5</v>
      </c>
      <c r="C1" s="14" t="s">
        <v>6</v>
      </c>
      <c r="D1" s="14" t="s">
        <v>7</v>
      </c>
      <c r="E1" s="14" t="s">
        <v>8</v>
      </c>
      <c r="F1" s="14" t="s">
        <v>9</v>
      </c>
      <c r="G1" s="14" t="s">
        <v>10</v>
      </c>
      <c r="H1" s="14" t="s">
        <v>11</v>
      </c>
      <c r="I1" s="14" t="s">
        <v>12</v>
      </c>
      <c r="J1" s="14" t="s">
        <v>13</v>
      </c>
      <c r="K1" s="14" t="s">
        <v>14</v>
      </c>
      <c r="L1" s="14" t="s">
        <v>15</v>
      </c>
      <c r="M1" s="14" t="s">
        <v>43</v>
      </c>
      <c r="N1" s="14" t="s">
        <v>64</v>
      </c>
      <c r="O1" s="14"/>
      <c r="P1" s="14" t="s">
        <v>44</v>
      </c>
      <c r="Q1" s="10" t="s">
        <v>66</v>
      </c>
      <c r="R1" s="10" t="s">
        <v>68</v>
      </c>
      <c r="U1" s="14" t="s">
        <v>43</v>
      </c>
      <c r="V1" s="14" t="s">
        <v>92</v>
      </c>
    </row>
    <row r="2" spans="1:22" ht="15" customHeight="1" x14ac:dyDescent="0.35">
      <c r="A2" s="11">
        <v>3392.32</v>
      </c>
      <c r="B2" s="19">
        <v>4300100</v>
      </c>
      <c r="C2" s="19">
        <v>3818308</v>
      </c>
      <c r="D2" s="15">
        <v>361511</v>
      </c>
      <c r="E2" s="15">
        <v>307</v>
      </c>
      <c r="F2" s="15">
        <v>134442</v>
      </c>
      <c r="G2" s="23">
        <v>43846</v>
      </c>
      <c r="H2" s="15">
        <v>36320000</v>
      </c>
      <c r="I2" s="15"/>
      <c r="J2" s="15" t="s">
        <v>17</v>
      </c>
      <c r="K2" s="15" t="s">
        <v>18</v>
      </c>
      <c r="L2" s="15">
        <v>6161000600</v>
      </c>
      <c r="M2" s="21" t="s">
        <v>45</v>
      </c>
      <c r="N2" s="21" t="s">
        <v>70</v>
      </c>
      <c r="O2" s="21"/>
      <c r="P2" s="15" t="s">
        <v>42</v>
      </c>
      <c r="Q2" s="24" t="s">
        <v>67</v>
      </c>
      <c r="R2" s="24" t="s">
        <v>69</v>
      </c>
      <c r="U2" s="22" t="s">
        <v>47</v>
      </c>
      <c r="V2" s="21" t="s">
        <v>93</v>
      </c>
    </row>
    <row r="3" spans="1:22" ht="15" customHeight="1" x14ac:dyDescent="0.35">
      <c r="A3" s="11">
        <v>7418.56</v>
      </c>
      <c r="B3" s="19">
        <v>4300100</v>
      </c>
      <c r="C3" s="19">
        <v>3755985</v>
      </c>
      <c r="D3" s="15">
        <v>361513</v>
      </c>
      <c r="E3" s="15">
        <v>307</v>
      </c>
      <c r="F3" s="15">
        <v>135601</v>
      </c>
      <c r="G3" s="20">
        <v>43862</v>
      </c>
      <c r="H3" s="15">
        <v>36320000</v>
      </c>
      <c r="I3" s="15"/>
      <c r="J3" s="15" t="s">
        <v>19</v>
      </c>
      <c r="K3" s="15" t="s">
        <v>18</v>
      </c>
      <c r="L3" s="15">
        <v>6161000600</v>
      </c>
      <c r="M3" s="22" t="s">
        <v>49</v>
      </c>
      <c r="N3" t="s">
        <v>71</v>
      </c>
      <c r="O3" s="22"/>
      <c r="P3" s="15" t="s">
        <v>42</v>
      </c>
      <c r="Q3" s="24" t="s">
        <v>67</v>
      </c>
      <c r="R3" s="24" t="s">
        <v>69</v>
      </c>
      <c r="U3" s="22" t="s">
        <v>54</v>
      </c>
      <c r="V3" s="21" t="s">
        <v>94</v>
      </c>
    </row>
    <row r="4" spans="1:22" ht="15" customHeight="1" x14ac:dyDescent="0.35">
      <c r="A4" s="11">
        <v>697.5</v>
      </c>
      <c r="B4" s="19">
        <v>4500100</v>
      </c>
      <c r="C4" s="19">
        <v>3305865</v>
      </c>
      <c r="D4" s="15">
        <v>361059</v>
      </c>
      <c r="E4" s="15">
        <v>307</v>
      </c>
      <c r="F4" s="15">
        <v>134442</v>
      </c>
      <c r="G4" s="20">
        <v>43846</v>
      </c>
      <c r="H4" s="15">
        <v>36320000</v>
      </c>
      <c r="I4" s="15"/>
      <c r="J4" s="15" t="s">
        <v>20</v>
      </c>
      <c r="K4" s="15" t="s">
        <v>18</v>
      </c>
      <c r="L4" s="15">
        <v>6162000620</v>
      </c>
      <c r="M4" s="22" t="s">
        <v>46</v>
      </c>
      <c r="N4" s="22" t="s">
        <v>72</v>
      </c>
      <c r="O4" s="22"/>
      <c r="P4" s="15" t="s">
        <v>42</v>
      </c>
      <c r="Q4" s="24" t="s">
        <v>67</v>
      </c>
      <c r="R4" s="24" t="s">
        <v>69</v>
      </c>
      <c r="U4" s="22" t="s">
        <v>62</v>
      </c>
      <c r="V4" s="21" t="s">
        <v>95</v>
      </c>
    </row>
    <row r="5" spans="1:22" ht="15" customHeight="1" x14ac:dyDescent="0.35">
      <c r="A5" s="11">
        <v>19.45</v>
      </c>
      <c r="B5" s="19">
        <v>4501600</v>
      </c>
      <c r="C5" s="19">
        <v>2947980</v>
      </c>
      <c r="D5" s="15">
        <v>364326</v>
      </c>
      <c r="E5" s="15">
        <v>307</v>
      </c>
      <c r="F5" s="15">
        <v>135601</v>
      </c>
      <c r="G5" s="20">
        <v>43862</v>
      </c>
      <c r="H5" s="15">
        <v>36400000</v>
      </c>
      <c r="I5" s="15"/>
      <c r="J5" s="15" t="s">
        <v>21</v>
      </c>
      <c r="K5" s="15" t="s">
        <v>18</v>
      </c>
      <c r="L5" s="15">
        <v>6162000620</v>
      </c>
      <c r="M5" s="22" t="s">
        <v>50</v>
      </c>
      <c r="N5" s="22" t="s">
        <v>73</v>
      </c>
      <c r="O5" s="22"/>
      <c r="P5" s="15" t="s">
        <v>42</v>
      </c>
      <c r="Q5" s="24" t="s">
        <v>67</v>
      </c>
      <c r="R5" s="24" t="s">
        <v>69</v>
      </c>
    </row>
    <row r="6" spans="1:22" ht="15" customHeight="1" x14ac:dyDescent="0.35">
      <c r="A6" s="11">
        <v>750</v>
      </c>
      <c r="B6" s="19">
        <v>4300197</v>
      </c>
      <c r="C6" s="19">
        <v>3751611</v>
      </c>
      <c r="D6" s="15">
        <v>361096</v>
      </c>
      <c r="E6" s="15">
        <v>307</v>
      </c>
      <c r="F6" s="15">
        <v>134442</v>
      </c>
      <c r="G6" s="23">
        <v>43846</v>
      </c>
      <c r="H6" s="15">
        <v>36310000</v>
      </c>
      <c r="I6" s="15"/>
      <c r="J6" s="15" t="s">
        <v>22</v>
      </c>
      <c r="K6" s="15" t="s">
        <v>18</v>
      </c>
      <c r="L6" s="15">
        <v>6161000600</v>
      </c>
      <c r="M6" s="22" t="s">
        <v>48</v>
      </c>
      <c r="N6" s="22" t="s">
        <v>74</v>
      </c>
      <c r="O6" s="22"/>
      <c r="P6" s="15" t="s">
        <v>42</v>
      </c>
      <c r="Q6" s="24" t="s">
        <v>67</v>
      </c>
      <c r="R6" s="24" t="s">
        <v>69</v>
      </c>
    </row>
    <row r="7" spans="1:22" ht="15" customHeight="1" x14ac:dyDescent="0.35">
      <c r="A7" s="11">
        <v>11.7</v>
      </c>
      <c r="B7" s="19">
        <v>4501600</v>
      </c>
      <c r="C7" s="19" t="s">
        <v>23</v>
      </c>
      <c r="D7" s="15">
        <v>364309</v>
      </c>
      <c r="E7" s="15">
        <v>307</v>
      </c>
      <c r="F7" s="15">
        <v>135601</v>
      </c>
      <c r="G7" s="20">
        <v>43862</v>
      </c>
      <c r="H7" s="15">
        <v>36400000</v>
      </c>
      <c r="I7" s="15"/>
      <c r="J7" s="15" t="s">
        <v>24</v>
      </c>
      <c r="K7" s="15" t="s">
        <v>18</v>
      </c>
      <c r="L7" s="15">
        <v>6162000620</v>
      </c>
      <c r="M7" s="22" t="s">
        <v>51</v>
      </c>
      <c r="N7" s="22" t="s">
        <v>75</v>
      </c>
      <c r="O7" s="22"/>
      <c r="P7" s="15" t="s">
        <v>42</v>
      </c>
      <c r="Q7" s="24" t="s">
        <v>67</v>
      </c>
      <c r="R7" s="24" t="s">
        <v>69</v>
      </c>
    </row>
    <row r="8" spans="1:22" ht="15" customHeight="1" x14ac:dyDescent="0.35">
      <c r="A8" s="11">
        <v>64500</v>
      </c>
      <c r="B8" s="19">
        <v>4300100</v>
      </c>
      <c r="C8" s="19" t="s">
        <v>39</v>
      </c>
      <c r="D8" s="15">
        <v>361513</v>
      </c>
      <c r="E8" s="15">
        <v>307</v>
      </c>
      <c r="F8" s="15">
        <v>134442</v>
      </c>
      <c r="G8" s="23">
        <v>43846</v>
      </c>
      <c r="H8" s="15">
        <v>36320000</v>
      </c>
      <c r="I8" s="15"/>
      <c r="J8" s="15" t="s">
        <v>40</v>
      </c>
      <c r="K8" s="15" t="s">
        <v>18</v>
      </c>
      <c r="L8" s="15">
        <v>6161000600</v>
      </c>
      <c r="M8" s="22" t="s">
        <v>47</v>
      </c>
      <c r="N8" s="22" t="s">
        <v>76</v>
      </c>
      <c r="O8" s="22"/>
      <c r="P8" s="15" t="s">
        <v>42</v>
      </c>
      <c r="Q8" s="24" t="s">
        <v>67</v>
      </c>
      <c r="R8" s="24" t="s">
        <v>69</v>
      </c>
    </row>
    <row r="9" spans="1:22" ht="15" customHeight="1" x14ac:dyDescent="0.35">
      <c r="A9" s="11">
        <v>245</v>
      </c>
      <c r="B9" s="19">
        <v>4300197</v>
      </c>
      <c r="C9" s="19">
        <v>3754637</v>
      </c>
      <c r="D9" s="15">
        <v>361096</v>
      </c>
      <c r="E9" s="15">
        <v>307</v>
      </c>
      <c r="F9" s="15">
        <v>144142</v>
      </c>
      <c r="G9" s="20">
        <v>43969</v>
      </c>
      <c r="H9" s="15">
        <v>36310000</v>
      </c>
      <c r="I9" s="15"/>
      <c r="J9" s="15" t="s">
        <v>25</v>
      </c>
      <c r="K9" s="15" t="s">
        <v>18</v>
      </c>
      <c r="L9" s="15">
        <v>6161000600</v>
      </c>
      <c r="M9" s="22" t="s">
        <v>52</v>
      </c>
      <c r="N9" s="22" t="s">
        <v>77</v>
      </c>
      <c r="O9" s="22"/>
      <c r="P9" s="15" t="s">
        <v>42</v>
      </c>
      <c r="Q9" s="24" t="s">
        <v>88</v>
      </c>
      <c r="R9" s="24" t="s">
        <v>89</v>
      </c>
    </row>
    <row r="10" spans="1:22" ht="15" customHeight="1" x14ac:dyDescent="0.35">
      <c r="A10" s="11">
        <v>431.2</v>
      </c>
      <c r="B10" s="19" t="s">
        <v>26</v>
      </c>
      <c r="C10" s="19" t="s">
        <v>27</v>
      </c>
      <c r="D10" s="15">
        <v>361396</v>
      </c>
      <c r="E10" s="15">
        <v>307</v>
      </c>
      <c r="F10" s="15">
        <v>144142</v>
      </c>
      <c r="G10" s="20">
        <v>43969</v>
      </c>
      <c r="H10" s="15">
        <v>36310000</v>
      </c>
      <c r="I10" s="15"/>
      <c r="J10" s="15" t="s">
        <v>28</v>
      </c>
      <c r="K10" s="15" t="s">
        <v>18</v>
      </c>
      <c r="L10" s="15">
        <v>6161000620</v>
      </c>
      <c r="M10" s="22" t="s">
        <v>53</v>
      </c>
      <c r="N10" t="s">
        <v>78</v>
      </c>
      <c r="O10" s="22"/>
      <c r="P10" s="15" t="s">
        <v>42</v>
      </c>
      <c r="Q10" s="24" t="s">
        <v>88</v>
      </c>
      <c r="R10" s="24" t="s">
        <v>89</v>
      </c>
    </row>
    <row r="11" spans="1:22" ht="15" customHeight="1" x14ac:dyDescent="0.35">
      <c r="A11" s="11">
        <v>80.52</v>
      </c>
      <c r="B11" s="19" t="s">
        <v>26</v>
      </c>
      <c r="C11" s="19">
        <v>3692612</v>
      </c>
      <c r="D11" s="15">
        <v>361396</v>
      </c>
      <c r="E11" s="15">
        <v>307</v>
      </c>
      <c r="F11" s="15">
        <v>144144</v>
      </c>
      <c r="G11" s="20">
        <v>43983</v>
      </c>
      <c r="H11" s="15">
        <v>36310000</v>
      </c>
      <c r="I11" s="15"/>
      <c r="J11" s="15" t="s">
        <v>29</v>
      </c>
      <c r="K11" s="15" t="s">
        <v>18</v>
      </c>
      <c r="L11" s="15">
        <v>6161000620</v>
      </c>
      <c r="M11" s="22" t="s">
        <v>56</v>
      </c>
      <c r="N11" s="22" t="s">
        <v>79</v>
      </c>
      <c r="O11" s="22"/>
      <c r="P11" s="15" t="s">
        <v>42</v>
      </c>
      <c r="Q11" s="24" t="s">
        <v>88</v>
      </c>
      <c r="R11" s="24" t="s">
        <v>89</v>
      </c>
    </row>
    <row r="12" spans="1:22" ht="15" customHeight="1" x14ac:dyDescent="0.35">
      <c r="A12" s="11">
        <v>16666.599999999999</v>
      </c>
      <c r="B12" s="19">
        <v>4500100</v>
      </c>
      <c r="C12" s="19">
        <v>3708980</v>
      </c>
      <c r="D12" s="15">
        <v>361058</v>
      </c>
      <c r="E12" s="15">
        <v>307</v>
      </c>
      <c r="F12" s="15">
        <v>144142</v>
      </c>
      <c r="G12" s="20">
        <v>43969</v>
      </c>
      <c r="H12" s="15">
        <v>36320000</v>
      </c>
      <c r="I12" s="15"/>
      <c r="J12" s="19">
        <v>10110000</v>
      </c>
      <c r="K12" s="15" t="s">
        <v>18</v>
      </c>
      <c r="L12" s="15">
        <v>6162000620</v>
      </c>
      <c r="M12" s="22" t="s">
        <v>54</v>
      </c>
      <c r="N12" s="22" t="s">
        <v>80</v>
      </c>
      <c r="O12" s="22"/>
      <c r="P12" s="15" t="s">
        <v>42</v>
      </c>
      <c r="Q12" s="24" t="s">
        <v>88</v>
      </c>
      <c r="R12" s="24" t="s">
        <v>89</v>
      </c>
    </row>
    <row r="13" spans="1:22" ht="15" customHeight="1" x14ac:dyDescent="0.35">
      <c r="A13" s="11">
        <v>412.2</v>
      </c>
      <c r="B13" s="19">
        <v>4500100</v>
      </c>
      <c r="C13" s="19">
        <v>3426135</v>
      </c>
      <c r="D13" s="15">
        <v>361059</v>
      </c>
      <c r="E13" s="15">
        <v>307</v>
      </c>
      <c r="F13" s="15">
        <v>144144</v>
      </c>
      <c r="G13" s="20">
        <v>43983</v>
      </c>
      <c r="H13" s="15">
        <v>36320000</v>
      </c>
      <c r="I13" s="15"/>
      <c r="J13" s="15" t="s">
        <v>20</v>
      </c>
      <c r="K13" s="15" t="s">
        <v>18</v>
      </c>
      <c r="L13" s="15">
        <v>6162000620</v>
      </c>
      <c r="M13" s="22" t="s">
        <v>57</v>
      </c>
      <c r="N13" t="s">
        <v>81</v>
      </c>
      <c r="O13" s="22"/>
      <c r="P13" s="15" t="s">
        <v>42</v>
      </c>
      <c r="Q13" s="24" t="s">
        <v>88</v>
      </c>
      <c r="R13" s="24" t="s">
        <v>89</v>
      </c>
    </row>
    <row r="14" spans="1:22" ht="15" customHeight="1" x14ac:dyDescent="0.35">
      <c r="A14" s="11">
        <v>2370.1999999999998</v>
      </c>
      <c r="B14" s="19">
        <v>4500100</v>
      </c>
      <c r="C14" s="19">
        <v>3409860</v>
      </c>
      <c r="D14" s="15">
        <v>361059</v>
      </c>
      <c r="E14" s="15">
        <v>307</v>
      </c>
      <c r="F14" s="15">
        <v>144142</v>
      </c>
      <c r="G14" s="20">
        <v>43969</v>
      </c>
      <c r="H14" s="15">
        <v>36320000</v>
      </c>
      <c r="I14" s="15"/>
      <c r="J14" s="15" t="s">
        <v>20</v>
      </c>
      <c r="K14" s="15" t="s">
        <v>18</v>
      </c>
      <c r="L14" s="15">
        <v>6162000620</v>
      </c>
      <c r="M14" s="22" t="s">
        <v>55</v>
      </c>
      <c r="N14" t="s">
        <v>82</v>
      </c>
      <c r="O14" s="22"/>
      <c r="P14" s="15" t="s">
        <v>42</v>
      </c>
      <c r="Q14" s="24" t="s">
        <v>88</v>
      </c>
      <c r="R14" s="24" t="s">
        <v>89</v>
      </c>
    </row>
    <row r="15" spans="1:22" ht="15" customHeight="1" x14ac:dyDescent="0.35">
      <c r="A15" s="11">
        <v>2750</v>
      </c>
      <c r="B15" s="19">
        <v>4500197</v>
      </c>
      <c r="C15" s="19">
        <v>2934448</v>
      </c>
      <c r="D15" s="15">
        <v>361096</v>
      </c>
      <c r="E15" s="15">
        <v>307</v>
      </c>
      <c r="F15" s="15">
        <v>157900</v>
      </c>
      <c r="G15" s="20">
        <v>44181</v>
      </c>
      <c r="H15" s="15">
        <v>36310000</v>
      </c>
      <c r="I15" s="15"/>
      <c r="J15" s="15" t="s">
        <v>30</v>
      </c>
      <c r="K15" s="15" t="s">
        <v>18</v>
      </c>
      <c r="L15" s="15">
        <v>6162000620</v>
      </c>
      <c r="M15" s="22" t="s">
        <v>58</v>
      </c>
      <c r="N15" t="s">
        <v>83</v>
      </c>
      <c r="O15" s="22"/>
      <c r="P15" s="15" t="s">
        <v>42</v>
      </c>
      <c r="Q15" s="25" t="s">
        <v>90</v>
      </c>
      <c r="R15" s="24" t="s">
        <v>91</v>
      </c>
    </row>
    <row r="16" spans="1:22" ht="15" customHeight="1" x14ac:dyDescent="0.35">
      <c r="A16" s="11">
        <v>1733.9</v>
      </c>
      <c r="B16" s="19">
        <v>4500100</v>
      </c>
      <c r="C16" s="19">
        <v>1157540</v>
      </c>
      <c r="D16" s="15">
        <v>361059</v>
      </c>
      <c r="E16" s="15">
        <v>307</v>
      </c>
      <c r="F16" s="15">
        <v>159020</v>
      </c>
      <c r="G16" s="20">
        <v>44197</v>
      </c>
      <c r="H16" s="15">
        <v>36320000</v>
      </c>
      <c r="I16" s="15"/>
      <c r="J16" s="15" t="s">
        <v>31</v>
      </c>
      <c r="K16" s="15" t="s">
        <v>18</v>
      </c>
      <c r="L16" s="15">
        <v>6162000620</v>
      </c>
      <c r="M16" s="22" t="s">
        <v>61</v>
      </c>
      <c r="N16" t="s">
        <v>84</v>
      </c>
      <c r="O16" s="22"/>
      <c r="P16" s="15" t="s">
        <v>42</v>
      </c>
      <c r="Q16" s="25" t="s">
        <v>90</v>
      </c>
      <c r="R16" s="24" t="s">
        <v>91</v>
      </c>
    </row>
    <row r="17" spans="1:18" ht="15" customHeight="1" x14ac:dyDescent="0.35">
      <c r="A17" s="11">
        <v>204.96</v>
      </c>
      <c r="B17" s="19" t="s">
        <v>26</v>
      </c>
      <c r="C17" s="19">
        <v>3973435</v>
      </c>
      <c r="D17" s="15">
        <v>361396</v>
      </c>
      <c r="E17" s="15">
        <v>307</v>
      </c>
      <c r="F17" s="15">
        <v>157900</v>
      </c>
      <c r="G17" s="20">
        <v>44181</v>
      </c>
      <c r="H17" s="15">
        <v>36310000</v>
      </c>
      <c r="I17" s="15"/>
      <c r="J17" s="15" t="s">
        <v>29</v>
      </c>
      <c r="K17" s="15" t="s">
        <v>18</v>
      </c>
      <c r="L17" s="15">
        <v>6161000620</v>
      </c>
      <c r="M17" s="22" t="s">
        <v>59</v>
      </c>
      <c r="N17" s="22" t="s">
        <v>65</v>
      </c>
      <c r="O17" s="22"/>
      <c r="P17" s="15" t="s">
        <v>42</v>
      </c>
      <c r="Q17" s="25" t="s">
        <v>90</v>
      </c>
      <c r="R17" s="24" t="s">
        <v>91</v>
      </c>
    </row>
    <row r="18" spans="1:18" ht="15" customHeight="1" x14ac:dyDescent="0.35">
      <c r="A18" s="11">
        <v>13408</v>
      </c>
      <c r="B18" s="19">
        <v>4500100</v>
      </c>
      <c r="C18" s="19">
        <v>3817106</v>
      </c>
      <c r="D18" s="15">
        <v>361511</v>
      </c>
      <c r="E18" s="15">
        <v>307</v>
      </c>
      <c r="F18" s="15">
        <v>159020</v>
      </c>
      <c r="G18" s="20">
        <v>44197</v>
      </c>
      <c r="H18" s="15">
        <v>36320000</v>
      </c>
      <c r="I18" s="15"/>
      <c r="J18" s="15" t="s">
        <v>32</v>
      </c>
      <c r="K18" s="15" t="s">
        <v>18</v>
      </c>
      <c r="L18" s="15">
        <v>6162000620</v>
      </c>
      <c r="M18" s="22" t="s">
        <v>62</v>
      </c>
      <c r="N18" t="s">
        <v>85</v>
      </c>
      <c r="O18" s="22"/>
      <c r="P18" s="15" t="s">
        <v>42</v>
      </c>
      <c r="Q18" s="25" t="s">
        <v>90</v>
      </c>
      <c r="R18" s="24" t="s">
        <v>91</v>
      </c>
    </row>
    <row r="19" spans="1:18" ht="15" customHeight="1" x14ac:dyDescent="0.35">
      <c r="A19" s="11">
        <v>573.89</v>
      </c>
      <c r="B19" s="19" t="s">
        <v>33</v>
      </c>
      <c r="C19" s="19">
        <v>3986901</v>
      </c>
      <c r="D19" s="15">
        <v>361513</v>
      </c>
      <c r="E19" s="15">
        <v>307</v>
      </c>
      <c r="F19" s="15">
        <v>157900</v>
      </c>
      <c r="G19" s="20">
        <v>44181</v>
      </c>
      <c r="H19" s="15">
        <v>36320000</v>
      </c>
      <c r="I19" s="15"/>
      <c r="J19" s="15" t="s">
        <v>19</v>
      </c>
      <c r="K19" s="15" t="s">
        <v>18</v>
      </c>
      <c r="L19" s="15">
        <v>6162000650</v>
      </c>
      <c r="M19" s="22" t="s">
        <v>60</v>
      </c>
      <c r="N19" t="s">
        <v>86</v>
      </c>
      <c r="O19" s="22"/>
      <c r="P19" s="15" t="s">
        <v>42</v>
      </c>
      <c r="Q19" s="25" t="s">
        <v>90</v>
      </c>
      <c r="R19" s="24" t="s">
        <v>91</v>
      </c>
    </row>
    <row r="20" spans="1:18" ht="15" customHeight="1" x14ac:dyDescent="0.35">
      <c r="A20" s="11">
        <v>204.96</v>
      </c>
      <c r="B20" s="19" t="s">
        <v>26</v>
      </c>
      <c r="C20" s="19">
        <v>3873854</v>
      </c>
      <c r="D20" s="15">
        <v>361396</v>
      </c>
      <c r="E20" s="15">
        <v>307</v>
      </c>
      <c r="F20" s="15">
        <v>159020</v>
      </c>
      <c r="G20" s="20">
        <v>44197</v>
      </c>
      <c r="H20" s="15">
        <v>36310000</v>
      </c>
      <c r="I20" s="15"/>
      <c r="J20" s="15" t="s">
        <v>29</v>
      </c>
      <c r="K20" s="15" t="s">
        <v>18</v>
      </c>
      <c r="L20" s="15">
        <v>6161000620</v>
      </c>
      <c r="M20" s="22" t="s">
        <v>63</v>
      </c>
      <c r="N20" t="s">
        <v>87</v>
      </c>
      <c r="O20" s="22"/>
      <c r="P20" s="15" t="s">
        <v>42</v>
      </c>
      <c r="Q20" s="25" t="s">
        <v>90</v>
      </c>
      <c r="R20" s="24" t="s">
        <v>91</v>
      </c>
    </row>
    <row r="22" spans="1:18" x14ac:dyDescent="0.35">
      <c r="A22" s="7" t="s">
        <v>34</v>
      </c>
    </row>
    <row r="23" spans="1:18" x14ac:dyDescent="0.35">
      <c r="A23" t="s">
        <v>37</v>
      </c>
    </row>
    <row r="24" spans="1:18" x14ac:dyDescent="0.35">
      <c r="A24" t="s">
        <v>35</v>
      </c>
    </row>
    <row r="25" spans="1:18" x14ac:dyDescent="0.35">
      <c r="A25" t="s">
        <v>36</v>
      </c>
    </row>
    <row r="26" spans="1:18" x14ac:dyDescent="0.35">
      <c r="A26"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opLeftCell="A7" workbookViewId="0">
      <selection activeCell="A25" sqref="A25"/>
    </sheetView>
  </sheetViews>
  <sheetFormatPr defaultRowHeight="14.5" x14ac:dyDescent="0.35"/>
  <cols>
    <col min="1" max="1" width="11.08984375" style="6" bestFit="1" customWidth="1"/>
    <col min="2" max="2" width="13.6328125" style="3" bestFit="1" customWidth="1"/>
    <col min="3" max="3" width="13" style="3" bestFit="1" customWidth="1"/>
    <col min="4" max="4" width="7.453125" bestFit="1" customWidth="1"/>
    <col min="7" max="7" width="9.7265625" bestFit="1" customWidth="1"/>
    <col min="10" max="10" width="14.36328125" bestFit="1" customWidth="1"/>
    <col min="11" max="11" width="15.1796875" bestFit="1" customWidth="1"/>
    <col min="12" max="12" width="10.81640625" bestFit="1" customWidth="1"/>
    <col min="13" max="13" width="14.81640625" bestFit="1" customWidth="1"/>
  </cols>
  <sheetData>
    <row r="1" spans="1:15" s="1" customFormat="1" ht="15" customHeight="1" x14ac:dyDescent="0.35">
      <c r="A1" s="9" t="s">
        <v>4</v>
      </c>
      <c r="B1" s="10" t="s">
        <v>5</v>
      </c>
      <c r="C1" s="10" t="s">
        <v>6</v>
      </c>
      <c r="D1" s="10" t="s">
        <v>7</v>
      </c>
      <c r="E1" s="10" t="s">
        <v>8</v>
      </c>
      <c r="F1" s="10" t="s">
        <v>9</v>
      </c>
      <c r="G1" s="10" t="s">
        <v>10</v>
      </c>
      <c r="H1" s="10" t="s">
        <v>11</v>
      </c>
      <c r="I1" s="10" t="s">
        <v>12</v>
      </c>
      <c r="J1" s="10" t="s">
        <v>13</v>
      </c>
      <c r="K1" s="10" t="s">
        <v>14</v>
      </c>
      <c r="L1" s="10" t="s">
        <v>15</v>
      </c>
      <c r="M1" s="10" t="s">
        <v>43</v>
      </c>
      <c r="N1" s="14" t="s">
        <v>44</v>
      </c>
      <c r="O1"/>
    </row>
    <row r="2" spans="1:15" ht="15" customHeight="1" x14ac:dyDescent="0.35">
      <c r="A2" s="11">
        <v>3392.32</v>
      </c>
      <c r="B2" s="13">
        <v>4300100</v>
      </c>
      <c r="C2" s="13">
        <v>3818308</v>
      </c>
      <c r="D2" s="12">
        <v>361511</v>
      </c>
      <c r="E2" s="12">
        <v>307</v>
      </c>
      <c r="F2" s="12">
        <v>134442</v>
      </c>
      <c r="G2" s="8">
        <v>43846</v>
      </c>
      <c r="H2" s="12">
        <v>36320000</v>
      </c>
      <c r="I2" s="12"/>
      <c r="J2" s="12" t="s">
        <v>17</v>
      </c>
      <c r="K2" s="12" t="s">
        <v>18</v>
      </c>
      <c r="L2" s="12">
        <v>6161000600</v>
      </c>
      <c r="M2" s="16" t="s">
        <v>45</v>
      </c>
      <c r="N2" s="15" t="s">
        <v>42</v>
      </c>
    </row>
    <row r="3" spans="1:15" ht="15" customHeight="1" x14ac:dyDescent="0.35">
      <c r="A3" s="11">
        <v>7418.56</v>
      </c>
      <c r="B3" s="13">
        <v>4300100</v>
      </c>
      <c r="C3" s="13">
        <v>3755985</v>
      </c>
      <c r="D3" s="12">
        <v>361513</v>
      </c>
      <c r="E3" s="12">
        <v>307</v>
      </c>
      <c r="F3" s="12">
        <v>135601</v>
      </c>
      <c r="G3" s="8">
        <v>43862</v>
      </c>
      <c r="H3" s="12">
        <v>36320000</v>
      </c>
      <c r="I3" s="12"/>
      <c r="J3" s="12" t="s">
        <v>19</v>
      </c>
      <c r="K3" s="12" t="s">
        <v>18</v>
      </c>
      <c r="L3" s="12">
        <v>6161000600</v>
      </c>
      <c r="M3" s="18" t="s">
        <v>49</v>
      </c>
      <c r="N3" s="15" t="s">
        <v>42</v>
      </c>
    </row>
    <row r="4" spans="1:15" ht="15" customHeight="1" x14ac:dyDescent="0.35">
      <c r="A4" s="11">
        <v>697.5</v>
      </c>
      <c r="B4" s="13">
        <v>4500100</v>
      </c>
      <c r="C4" s="13">
        <v>3305865</v>
      </c>
      <c r="D4" s="12">
        <v>361059</v>
      </c>
      <c r="E4" s="12">
        <v>307</v>
      </c>
      <c r="F4" s="12">
        <v>134442</v>
      </c>
      <c r="G4" s="8">
        <v>43846</v>
      </c>
      <c r="H4" s="12">
        <v>36320000</v>
      </c>
      <c r="I4" s="12"/>
      <c r="J4" s="12" t="s">
        <v>20</v>
      </c>
      <c r="K4" s="12" t="s">
        <v>18</v>
      </c>
      <c r="L4" s="12">
        <v>6162000620</v>
      </c>
      <c r="M4" s="17" t="s">
        <v>46</v>
      </c>
      <c r="N4" s="15" t="s">
        <v>42</v>
      </c>
    </row>
    <row r="5" spans="1:15" ht="15" customHeight="1" x14ac:dyDescent="0.35">
      <c r="A5" s="11">
        <v>19.45</v>
      </c>
      <c r="B5" s="13">
        <v>4501600</v>
      </c>
      <c r="C5" s="13">
        <v>2947980</v>
      </c>
      <c r="D5" s="12">
        <v>364326</v>
      </c>
      <c r="E5" s="12">
        <v>307</v>
      </c>
      <c r="F5" s="12">
        <v>135601</v>
      </c>
      <c r="G5" s="8">
        <v>43862</v>
      </c>
      <c r="H5" s="12">
        <v>36400000</v>
      </c>
      <c r="I5" s="12"/>
      <c r="J5" s="12" t="s">
        <v>21</v>
      </c>
      <c r="K5" s="12" t="s">
        <v>18</v>
      </c>
      <c r="L5" s="12">
        <v>6162000620</v>
      </c>
      <c r="M5" s="18" t="s">
        <v>50</v>
      </c>
      <c r="N5" s="15" t="s">
        <v>42</v>
      </c>
    </row>
    <row r="6" spans="1:15" ht="15" customHeight="1" x14ac:dyDescent="0.35">
      <c r="A6" s="11">
        <v>750</v>
      </c>
      <c r="B6" s="13">
        <v>4300197</v>
      </c>
      <c r="C6" s="13">
        <v>3751611</v>
      </c>
      <c r="D6" s="12">
        <v>361096</v>
      </c>
      <c r="E6" s="12">
        <v>307</v>
      </c>
      <c r="F6" s="12">
        <v>134442</v>
      </c>
      <c r="G6" s="8">
        <v>43846</v>
      </c>
      <c r="H6" s="12">
        <v>36310000</v>
      </c>
      <c r="I6" s="12"/>
      <c r="J6" s="12" t="s">
        <v>22</v>
      </c>
      <c r="K6" s="12" t="s">
        <v>18</v>
      </c>
      <c r="L6" s="12">
        <v>6161000600</v>
      </c>
      <c r="M6" s="18" t="s">
        <v>48</v>
      </c>
      <c r="N6" s="15" t="s">
        <v>42</v>
      </c>
    </row>
    <row r="7" spans="1:15" ht="15" customHeight="1" x14ac:dyDescent="0.35">
      <c r="A7" s="11">
        <v>11.7</v>
      </c>
      <c r="B7" s="13">
        <v>4501600</v>
      </c>
      <c r="C7" s="13" t="s">
        <v>23</v>
      </c>
      <c r="D7" s="12">
        <v>364309</v>
      </c>
      <c r="E7" s="12">
        <v>307</v>
      </c>
      <c r="F7" s="12">
        <v>135601</v>
      </c>
      <c r="G7" s="8">
        <v>43862</v>
      </c>
      <c r="H7" s="12">
        <v>36400000</v>
      </c>
      <c r="I7" s="12"/>
      <c r="J7" s="12" t="s">
        <v>24</v>
      </c>
      <c r="K7" s="12" t="s">
        <v>18</v>
      </c>
      <c r="L7" s="12">
        <v>6162000620</v>
      </c>
      <c r="M7" s="18" t="s">
        <v>51</v>
      </c>
      <c r="N7" s="15" t="s">
        <v>42</v>
      </c>
    </row>
    <row r="8" spans="1:15" ht="15" customHeight="1" x14ac:dyDescent="0.35">
      <c r="A8" s="11">
        <v>245</v>
      </c>
      <c r="B8" s="13">
        <v>4300197</v>
      </c>
      <c r="C8" s="13">
        <v>3754637</v>
      </c>
      <c r="D8" s="12">
        <v>361096</v>
      </c>
      <c r="E8" s="12">
        <v>307</v>
      </c>
      <c r="F8" s="12">
        <v>144142</v>
      </c>
      <c r="G8" s="8">
        <v>43969</v>
      </c>
      <c r="H8" s="12">
        <v>36310000</v>
      </c>
      <c r="I8" s="12"/>
      <c r="J8" s="12" t="s">
        <v>25</v>
      </c>
      <c r="K8" s="12" t="s">
        <v>18</v>
      </c>
      <c r="L8" s="12">
        <v>6161000600</v>
      </c>
      <c r="M8" s="18" t="s">
        <v>52</v>
      </c>
      <c r="N8" s="15" t="s">
        <v>42</v>
      </c>
    </row>
    <row r="9" spans="1:15" ht="15" customHeight="1" x14ac:dyDescent="0.35">
      <c r="A9" s="11">
        <v>431.2</v>
      </c>
      <c r="B9" s="13" t="s">
        <v>26</v>
      </c>
      <c r="C9" s="13" t="s">
        <v>27</v>
      </c>
      <c r="D9" s="12">
        <v>361396</v>
      </c>
      <c r="E9" s="12">
        <v>307</v>
      </c>
      <c r="F9" s="12">
        <v>144142</v>
      </c>
      <c r="G9" s="8">
        <v>43969</v>
      </c>
      <c r="H9" s="12">
        <v>36310000</v>
      </c>
      <c r="I9" s="12"/>
      <c r="J9" s="12" t="s">
        <v>28</v>
      </c>
      <c r="K9" s="12" t="s">
        <v>18</v>
      </c>
      <c r="L9" s="12">
        <v>6161000620</v>
      </c>
      <c r="M9" s="18" t="s">
        <v>53</v>
      </c>
      <c r="N9" s="15" t="s">
        <v>42</v>
      </c>
    </row>
    <row r="10" spans="1:15" ht="15" customHeight="1" x14ac:dyDescent="0.35">
      <c r="A10" s="11">
        <v>80.52</v>
      </c>
      <c r="B10" s="13" t="s">
        <v>26</v>
      </c>
      <c r="C10" s="13">
        <v>3692612</v>
      </c>
      <c r="D10" s="12">
        <v>361396</v>
      </c>
      <c r="E10" s="12">
        <v>307</v>
      </c>
      <c r="F10" s="12">
        <v>144144</v>
      </c>
      <c r="G10" s="8">
        <v>43983</v>
      </c>
      <c r="H10" s="12">
        <v>36310000</v>
      </c>
      <c r="I10" s="12"/>
      <c r="J10" s="12" t="s">
        <v>29</v>
      </c>
      <c r="K10" s="12" t="s">
        <v>18</v>
      </c>
      <c r="L10" s="12">
        <v>6161000620</v>
      </c>
      <c r="M10" s="18" t="s">
        <v>56</v>
      </c>
      <c r="N10" s="15" t="s">
        <v>42</v>
      </c>
    </row>
    <row r="11" spans="1:15" ht="15" customHeight="1" x14ac:dyDescent="0.35">
      <c r="A11" s="11">
        <v>16666.599999999999</v>
      </c>
      <c r="B11" s="13">
        <v>4500100</v>
      </c>
      <c r="C11" s="13">
        <v>3708980</v>
      </c>
      <c r="D11" s="12">
        <v>361058</v>
      </c>
      <c r="E11" s="12">
        <v>307</v>
      </c>
      <c r="F11" s="12">
        <v>144142</v>
      </c>
      <c r="G11" s="8">
        <v>43969</v>
      </c>
      <c r="H11" s="12">
        <v>36320000</v>
      </c>
      <c r="I11" s="12"/>
      <c r="J11" s="13">
        <v>10110000</v>
      </c>
      <c r="K11" s="12" t="s">
        <v>18</v>
      </c>
      <c r="L11" s="12">
        <v>6162000620</v>
      </c>
      <c r="M11" s="18" t="s">
        <v>54</v>
      </c>
      <c r="N11" s="15" t="s">
        <v>42</v>
      </c>
    </row>
    <row r="12" spans="1:15" ht="15" customHeight="1" x14ac:dyDescent="0.35">
      <c r="A12" s="11">
        <v>412.2</v>
      </c>
      <c r="B12" s="13">
        <v>4500100</v>
      </c>
      <c r="C12" s="13">
        <v>3426135</v>
      </c>
      <c r="D12" s="12">
        <v>361059</v>
      </c>
      <c r="E12" s="12">
        <v>307</v>
      </c>
      <c r="F12" s="12">
        <v>144144</v>
      </c>
      <c r="G12" s="8">
        <v>43983</v>
      </c>
      <c r="H12" s="12">
        <v>36320000</v>
      </c>
      <c r="I12" s="12"/>
      <c r="J12" s="12" t="s">
        <v>20</v>
      </c>
      <c r="K12" s="12" t="s">
        <v>18</v>
      </c>
      <c r="L12" s="12">
        <v>6162000620</v>
      </c>
      <c r="M12" s="18" t="s">
        <v>57</v>
      </c>
      <c r="N12" s="15" t="s">
        <v>42</v>
      </c>
    </row>
    <row r="13" spans="1:15" ht="15" customHeight="1" x14ac:dyDescent="0.35">
      <c r="A13" s="11">
        <v>2370.1999999999998</v>
      </c>
      <c r="B13" s="13">
        <v>4500100</v>
      </c>
      <c r="C13" s="13">
        <v>3409860</v>
      </c>
      <c r="D13" s="12">
        <v>361059</v>
      </c>
      <c r="E13" s="12">
        <v>307</v>
      </c>
      <c r="F13" s="12">
        <v>144142</v>
      </c>
      <c r="G13" s="8">
        <v>43969</v>
      </c>
      <c r="H13" s="12">
        <v>36320000</v>
      </c>
      <c r="I13" s="12"/>
      <c r="J13" s="12" t="s">
        <v>20</v>
      </c>
      <c r="K13" s="12" t="s">
        <v>18</v>
      </c>
      <c r="L13" s="12">
        <v>6162000620</v>
      </c>
      <c r="M13" s="18" t="s">
        <v>55</v>
      </c>
      <c r="N13" s="15" t="s">
        <v>42</v>
      </c>
    </row>
    <row r="14" spans="1:15" ht="15" customHeight="1" x14ac:dyDescent="0.35">
      <c r="A14" s="11">
        <v>2750</v>
      </c>
      <c r="B14" s="13">
        <v>4500197</v>
      </c>
      <c r="C14" s="13">
        <v>2934448</v>
      </c>
      <c r="D14" s="12">
        <v>361096</v>
      </c>
      <c r="E14" s="12">
        <v>307</v>
      </c>
      <c r="F14" s="12">
        <v>157900</v>
      </c>
      <c r="G14" s="8">
        <v>44181</v>
      </c>
      <c r="H14" s="12">
        <v>36310000</v>
      </c>
      <c r="I14" s="12"/>
      <c r="J14" s="12" t="s">
        <v>30</v>
      </c>
      <c r="K14" s="12" t="s">
        <v>18</v>
      </c>
      <c r="L14" s="12">
        <v>6162000620</v>
      </c>
      <c r="M14" s="18" t="s">
        <v>58</v>
      </c>
      <c r="N14" s="15" t="s">
        <v>42</v>
      </c>
    </row>
    <row r="15" spans="1:15" ht="15" customHeight="1" x14ac:dyDescent="0.35">
      <c r="A15" s="11">
        <v>1733.9</v>
      </c>
      <c r="B15" s="13">
        <v>4500100</v>
      </c>
      <c r="C15" s="13">
        <v>1157540</v>
      </c>
      <c r="D15" s="12">
        <v>361059</v>
      </c>
      <c r="E15" s="12">
        <v>307</v>
      </c>
      <c r="F15" s="12">
        <v>159020</v>
      </c>
      <c r="G15" s="8">
        <v>44197</v>
      </c>
      <c r="H15" s="12">
        <v>36320000</v>
      </c>
      <c r="I15" s="12"/>
      <c r="J15" s="12" t="s">
        <v>31</v>
      </c>
      <c r="K15" s="12" t="s">
        <v>18</v>
      </c>
      <c r="L15" s="12">
        <v>6162000620</v>
      </c>
      <c r="M15" s="18" t="s">
        <v>61</v>
      </c>
      <c r="N15" s="15" t="s">
        <v>42</v>
      </c>
    </row>
    <row r="16" spans="1:15" ht="15" customHeight="1" x14ac:dyDescent="0.35">
      <c r="A16" s="11">
        <v>204.96</v>
      </c>
      <c r="B16" s="13" t="s">
        <v>26</v>
      </c>
      <c r="C16" s="13">
        <v>3973435</v>
      </c>
      <c r="D16" s="12">
        <v>361396</v>
      </c>
      <c r="E16" s="12">
        <v>307</v>
      </c>
      <c r="F16" s="12">
        <v>157900</v>
      </c>
      <c r="G16" s="8">
        <v>44181</v>
      </c>
      <c r="H16" s="12">
        <v>36310000</v>
      </c>
      <c r="I16" s="12"/>
      <c r="J16" s="12" t="s">
        <v>29</v>
      </c>
      <c r="K16" s="12" t="s">
        <v>18</v>
      </c>
      <c r="L16" s="12">
        <v>6161000620</v>
      </c>
      <c r="M16" s="18" t="s">
        <v>59</v>
      </c>
      <c r="N16" s="15" t="s">
        <v>42</v>
      </c>
    </row>
    <row r="17" spans="1:14" ht="15" customHeight="1" x14ac:dyDescent="0.35">
      <c r="A17" s="11">
        <v>13408</v>
      </c>
      <c r="B17" s="13">
        <v>4500100</v>
      </c>
      <c r="C17" s="13">
        <v>3817106</v>
      </c>
      <c r="D17" s="12">
        <v>361511</v>
      </c>
      <c r="E17" s="12">
        <v>307</v>
      </c>
      <c r="F17" s="12">
        <v>159020</v>
      </c>
      <c r="G17" s="8">
        <v>44197</v>
      </c>
      <c r="H17" s="12">
        <v>36320000</v>
      </c>
      <c r="I17" s="12"/>
      <c r="J17" s="12" t="s">
        <v>32</v>
      </c>
      <c r="K17" s="12" t="s">
        <v>18</v>
      </c>
      <c r="L17" s="12">
        <v>6162000620</v>
      </c>
      <c r="M17" s="18" t="s">
        <v>62</v>
      </c>
      <c r="N17" s="15" t="s">
        <v>42</v>
      </c>
    </row>
    <row r="18" spans="1:14" ht="15" customHeight="1" x14ac:dyDescent="0.35">
      <c r="A18" s="11">
        <v>573.89</v>
      </c>
      <c r="B18" s="13" t="s">
        <v>33</v>
      </c>
      <c r="C18" s="13">
        <v>3986901</v>
      </c>
      <c r="D18" s="12">
        <v>361513</v>
      </c>
      <c r="E18" s="12">
        <v>307</v>
      </c>
      <c r="F18" s="12">
        <v>157900</v>
      </c>
      <c r="G18" s="8">
        <v>44181</v>
      </c>
      <c r="H18" s="12">
        <v>36320000</v>
      </c>
      <c r="I18" s="12"/>
      <c r="J18" s="12" t="s">
        <v>19</v>
      </c>
      <c r="K18" s="12" t="s">
        <v>18</v>
      </c>
      <c r="L18" s="12">
        <v>6162000650</v>
      </c>
      <c r="M18" s="18" t="s">
        <v>60</v>
      </c>
      <c r="N18" s="15" t="s">
        <v>42</v>
      </c>
    </row>
    <row r="19" spans="1:14" ht="15" customHeight="1" x14ac:dyDescent="0.35">
      <c r="A19" s="11">
        <v>204.96</v>
      </c>
      <c r="B19" s="13" t="s">
        <v>26</v>
      </c>
      <c r="C19" s="13">
        <v>3873854</v>
      </c>
      <c r="D19" s="12">
        <v>361396</v>
      </c>
      <c r="E19" s="12">
        <v>307</v>
      </c>
      <c r="F19" s="12">
        <v>159020</v>
      </c>
      <c r="G19" s="8">
        <v>44197</v>
      </c>
      <c r="H19" s="12">
        <v>36310000</v>
      </c>
      <c r="I19" s="12"/>
      <c r="J19" s="12" t="s">
        <v>29</v>
      </c>
      <c r="K19" s="12" t="s">
        <v>18</v>
      </c>
      <c r="L19" s="12">
        <v>6161000620</v>
      </c>
      <c r="M19" s="18" t="s">
        <v>63</v>
      </c>
      <c r="N19" s="15" t="s">
        <v>42</v>
      </c>
    </row>
    <row r="21" spans="1:14" x14ac:dyDescent="0.35">
      <c r="A21" s="7" t="s">
        <v>34</v>
      </c>
    </row>
    <row r="22" spans="1:14" x14ac:dyDescent="0.35">
      <c r="A22" t="s">
        <v>37</v>
      </c>
    </row>
    <row r="23" spans="1:14" x14ac:dyDescent="0.35">
      <c r="A23" t="s">
        <v>35</v>
      </c>
    </row>
    <row r="24" spans="1:14" x14ac:dyDescent="0.35">
      <c r="A24" t="s">
        <v>36</v>
      </c>
    </row>
    <row r="25" spans="1:14" x14ac:dyDescent="0.35">
      <c r="A25"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ED81-FADF-48E7-AD5E-E1D835179983}">
  <dimension ref="B1:U39"/>
  <sheetViews>
    <sheetView tabSelected="1" topLeftCell="A26" workbookViewId="0">
      <selection activeCell="C44" sqref="C44"/>
    </sheetView>
  </sheetViews>
  <sheetFormatPr defaultRowHeight="14.5" x14ac:dyDescent="0.35"/>
  <cols>
    <col min="1" max="1" width="4.453125" style="49" customWidth="1"/>
    <col min="2" max="2" width="26.453125" style="49" customWidth="1"/>
    <col min="3" max="3" width="20.6328125" style="49" customWidth="1"/>
    <col min="4" max="4" width="15.26953125" style="49" bestFit="1" customWidth="1"/>
    <col min="5" max="5" width="16.26953125" style="49" bestFit="1" customWidth="1"/>
    <col min="6" max="6" width="24.7265625" style="49" customWidth="1"/>
    <col min="7" max="7" width="9.81640625" style="49" bestFit="1" customWidth="1"/>
    <col min="8" max="8" width="7.1796875" style="49" customWidth="1"/>
    <col min="9" max="9" width="11" style="49" bestFit="1" customWidth="1"/>
    <col min="10" max="10" width="15.54296875" style="49" bestFit="1" customWidth="1"/>
    <col min="11" max="11" width="13.6328125" style="49" customWidth="1"/>
    <col min="12" max="12" width="12.453125" style="49" bestFit="1" customWidth="1"/>
    <col min="13" max="13" width="14.81640625" style="49" bestFit="1" customWidth="1"/>
    <col min="14" max="14" width="14.1796875" style="49" customWidth="1"/>
    <col min="15" max="15" width="11.6328125" style="49" customWidth="1"/>
    <col min="16" max="16" width="10.36328125" style="49" bestFit="1" customWidth="1"/>
    <col min="17" max="17" width="11.453125" style="49" bestFit="1" customWidth="1"/>
    <col min="18" max="18" width="12.08984375" style="49" bestFit="1" customWidth="1"/>
    <col min="19" max="19" width="46.90625" style="49" customWidth="1"/>
    <col min="22" max="242" width="8.7265625" style="49"/>
    <col min="243" max="243" width="5.54296875" style="49" customWidth="1"/>
    <col min="244" max="244" width="13.54296875" style="49" customWidth="1"/>
    <col min="245" max="245" width="11" style="49" customWidth="1"/>
    <col min="246" max="246" width="8.81640625" style="49" customWidth="1"/>
    <col min="247" max="247" width="11.7265625" style="49" customWidth="1"/>
    <col min="248" max="248" width="6.453125" style="49" customWidth="1"/>
    <col min="249" max="249" width="15" style="49" customWidth="1"/>
    <col min="250" max="250" width="19.54296875" style="49" bestFit="1" customWidth="1"/>
    <col min="251" max="251" width="12.26953125" style="49" customWidth="1"/>
    <col min="252" max="252" width="16.453125" style="49" bestFit="1" customWidth="1"/>
    <col min="253" max="253" width="14.453125" style="49" customWidth="1"/>
    <col min="254" max="254" width="11.453125" style="49" bestFit="1" customWidth="1"/>
    <col min="255" max="255" width="13.54296875" style="49" customWidth="1"/>
    <col min="256" max="256" width="10.453125" style="49" customWidth="1"/>
    <col min="257" max="258" width="12.54296875" style="49" customWidth="1"/>
    <col min="259" max="259" width="16.453125" style="49" bestFit="1" customWidth="1"/>
    <col min="260" max="260" width="22.81640625" style="49" bestFit="1" customWidth="1"/>
    <col min="261" max="261" width="28.1796875" style="49" customWidth="1"/>
    <col min="262" max="262" width="27.54296875" style="49" customWidth="1"/>
    <col min="263" max="498" width="8.7265625" style="49"/>
    <col min="499" max="499" width="5.54296875" style="49" customWidth="1"/>
    <col min="500" max="500" width="13.54296875" style="49" customWidth="1"/>
    <col min="501" max="501" width="11" style="49" customWidth="1"/>
    <col min="502" max="502" width="8.81640625" style="49" customWidth="1"/>
    <col min="503" max="503" width="11.7265625" style="49" customWidth="1"/>
    <col min="504" max="504" width="6.453125" style="49" customWidth="1"/>
    <col min="505" max="505" width="15" style="49" customWidth="1"/>
    <col min="506" max="506" width="19.54296875" style="49" bestFit="1" customWidth="1"/>
    <col min="507" max="507" width="12.26953125" style="49" customWidth="1"/>
    <col min="508" max="508" width="16.453125" style="49" bestFit="1" customWidth="1"/>
    <col min="509" max="509" width="14.453125" style="49" customWidth="1"/>
    <col min="510" max="510" width="11.453125" style="49" bestFit="1" customWidth="1"/>
    <col min="511" max="511" width="13.54296875" style="49" customWidth="1"/>
    <col min="512" max="512" width="10.453125" style="49" customWidth="1"/>
    <col min="513" max="514" width="12.54296875" style="49" customWidth="1"/>
    <col min="515" max="515" width="16.453125" style="49" bestFit="1" customWidth="1"/>
    <col min="516" max="516" width="22.81640625" style="49" bestFit="1" customWidth="1"/>
    <col min="517" max="517" width="28.1796875" style="49" customWidth="1"/>
    <col min="518" max="518" width="27.54296875" style="49" customWidth="1"/>
    <col min="519" max="754" width="8.7265625" style="49"/>
    <col min="755" max="755" width="5.54296875" style="49" customWidth="1"/>
    <col min="756" max="756" width="13.54296875" style="49" customWidth="1"/>
    <col min="757" max="757" width="11" style="49" customWidth="1"/>
    <col min="758" max="758" width="8.81640625" style="49" customWidth="1"/>
    <col min="759" max="759" width="11.7265625" style="49" customWidth="1"/>
    <col min="760" max="760" width="6.453125" style="49" customWidth="1"/>
    <col min="761" max="761" width="15" style="49" customWidth="1"/>
    <col min="762" max="762" width="19.54296875" style="49" bestFit="1" customWidth="1"/>
    <col min="763" max="763" width="12.26953125" style="49" customWidth="1"/>
    <col min="764" max="764" width="16.453125" style="49" bestFit="1" customWidth="1"/>
    <col min="765" max="765" width="14.453125" style="49" customWidth="1"/>
    <col min="766" max="766" width="11.453125" style="49" bestFit="1" customWidth="1"/>
    <col min="767" max="767" width="13.54296875" style="49" customWidth="1"/>
    <col min="768" max="768" width="10.453125" style="49" customWidth="1"/>
    <col min="769" max="770" width="12.54296875" style="49" customWidth="1"/>
    <col min="771" max="771" width="16.453125" style="49" bestFit="1" customWidth="1"/>
    <col min="772" max="772" width="22.81640625" style="49" bestFit="1" customWidth="1"/>
    <col min="773" max="773" width="28.1796875" style="49" customWidth="1"/>
    <col min="774" max="774" width="27.54296875" style="49" customWidth="1"/>
    <col min="775" max="1010" width="8.7265625" style="49"/>
    <col min="1011" max="1011" width="5.54296875" style="49" customWidth="1"/>
    <col min="1012" max="1012" width="13.54296875" style="49" customWidth="1"/>
    <col min="1013" max="1013" width="11" style="49" customWidth="1"/>
    <col min="1014" max="1014" width="8.81640625" style="49" customWidth="1"/>
    <col min="1015" max="1015" width="11.7265625" style="49" customWidth="1"/>
    <col min="1016" max="1016" width="6.453125" style="49" customWidth="1"/>
    <col min="1017" max="1017" width="15" style="49" customWidth="1"/>
    <col min="1018" max="1018" width="19.54296875" style="49" bestFit="1" customWidth="1"/>
    <col min="1019" max="1019" width="12.26953125" style="49" customWidth="1"/>
    <col min="1020" max="1020" width="16.453125" style="49" bestFit="1" customWidth="1"/>
    <col min="1021" max="1021" width="14.453125" style="49" customWidth="1"/>
    <col min="1022" max="1022" width="11.453125" style="49" bestFit="1" customWidth="1"/>
    <col min="1023" max="1023" width="13.54296875" style="49" customWidth="1"/>
    <col min="1024" max="1024" width="10.453125" style="49" customWidth="1"/>
    <col min="1025" max="1026" width="12.54296875" style="49" customWidth="1"/>
    <col min="1027" max="1027" width="16.453125" style="49" bestFit="1" customWidth="1"/>
    <col min="1028" max="1028" width="22.81640625" style="49" bestFit="1" customWidth="1"/>
    <col min="1029" max="1029" width="28.1796875" style="49" customWidth="1"/>
    <col min="1030" max="1030" width="27.54296875" style="49" customWidth="1"/>
    <col min="1031" max="1266" width="8.7265625" style="49"/>
    <col min="1267" max="1267" width="5.54296875" style="49" customWidth="1"/>
    <col min="1268" max="1268" width="13.54296875" style="49" customWidth="1"/>
    <col min="1269" max="1269" width="11" style="49" customWidth="1"/>
    <col min="1270" max="1270" width="8.81640625" style="49" customWidth="1"/>
    <col min="1271" max="1271" width="11.7265625" style="49" customWidth="1"/>
    <col min="1272" max="1272" width="6.453125" style="49" customWidth="1"/>
    <col min="1273" max="1273" width="15" style="49" customWidth="1"/>
    <col min="1274" max="1274" width="19.54296875" style="49" bestFit="1" customWidth="1"/>
    <col min="1275" max="1275" width="12.26953125" style="49" customWidth="1"/>
    <col min="1276" max="1276" width="16.453125" style="49" bestFit="1" customWidth="1"/>
    <col min="1277" max="1277" width="14.453125" style="49" customWidth="1"/>
    <col min="1278" max="1278" width="11.453125" style="49" bestFit="1" customWidth="1"/>
    <col min="1279" max="1279" width="13.54296875" style="49" customWidth="1"/>
    <col min="1280" max="1280" width="10.453125" style="49" customWidth="1"/>
    <col min="1281" max="1282" width="12.54296875" style="49" customWidth="1"/>
    <col min="1283" max="1283" width="16.453125" style="49" bestFit="1" customWidth="1"/>
    <col min="1284" max="1284" width="22.81640625" style="49" bestFit="1" customWidth="1"/>
    <col min="1285" max="1285" width="28.1796875" style="49" customWidth="1"/>
    <col min="1286" max="1286" width="27.54296875" style="49" customWidth="1"/>
    <col min="1287" max="1522" width="8.7265625" style="49"/>
    <col min="1523" max="1523" width="5.54296875" style="49" customWidth="1"/>
    <col min="1524" max="1524" width="13.54296875" style="49" customWidth="1"/>
    <col min="1525" max="1525" width="11" style="49" customWidth="1"/>
    <col min="1526" max="1526" width="8.81640625" style="49" customWidth="1"/>
    <col min="1527" max="1527" width="11.7265625" style="49" customWidth="1"/>
    <col min="1528" max="1528" width="6.453125" style="49" customWidth="1"/>
    <col min="1529" max="1529" width="15" style="49" customWidth="1"/>
    <col min="1530" max="1530" width="19.54296875" style="49" bestFit="1" customWidth="1"/>
    <col min="1531" max="1531" width="12.26953125" style="49" customWidth="1"/>
    <col min="1532" max="1532" width="16.453125" style="49" bestFit="1" customWidth="1"/>
    <col min="1533" max="1533" width="14.453125" style="49" customWidth="1"/>
    <col min="1534" max="1534" width="11.453125" style="49" bestFit="1" customWidth="1"/>
    <col min="1535" max="1535" width="13.54296875" style="49" customWidth="1"/>
    <col min="1536" max="1536" width="10.453125" style="49" customWidth="1"/>
    <col min="1537" max="1538" width="12.54296875" style="49" customWidth="1"/>
    <col min="1539" max="1539" width="16.453125" style="49" bestFit="1" customWidth="1"/>
    <col min="1540" max="1540" width="22.81640625" style="49" bestFit="1" customWidth="1"/>
    <col min="1541" max="1541" width="28.1796875" style="49" customWidth="1"/>
    <col min="1542" max="1542" width="27.54296875" style="49" customWidth="1"/>
    <col min="1543" max="1778" width="8.7265625" style="49"/>
    <col min="1779" max="1779" width="5.54296875" style="49" customWidth="1"/>
    <col min="1780" max="1780" width="13.54296875" style="49" customWidth="1"/>
    <col min="1781" max="1781" width="11" style="49" customWidth="1"/>
    <col min="1782" max="1782" width="8.81640625" style="49" customWidth="1"/>
    <col min="1783" max="1783" width="11.7265625" style="49" customWidth="1"/>
    <col min="1784" max="1784" width="6.453125" style="49" customWidth="1"/>
    <col min="1785" max="1785" width="15" style="49" customWidth="1"/>
    <col min="1786" max="1786" width="19.54296875" style="49" bestFit="1" customWidth="1"/>
    <col min="1787" max="1787" width="12.26953125" style="49" customWidth="1"/>
    <col min="1788" max="1788" width="16.453125" style="49" bestFit="1" customWidth="1"/>
    <col min="1789" max="1789" width="14.453125" style="49" customWidth="1"/>
    <col min="1790" max="1790" width="11.453125" style="49" bestFit="1" customWidth="1"/>
    <col min="1791" max="1791" width="13.54296875" style="49" customWidth="1"/>
    <col min="1792" max="1792" width="10.453125" style="49" customWidth="1"/>
    <col min="1793" max="1794" width="12.54296875" style="49" customWidth="1"/>
    <col min="1795" max="1795" width="16.453125" style="49" bestFit="1" customWidth="1"/>
    <col min="1796" max="1796" width="22.81640625" style="49" bestFit="1" customWidth="1"/>
    <col min="1797" max="1797" width="28.1796875" style="49" customWidth="1"/>
    <col min="1798" max="1798" width="27.54296875" style="49" customWidth="1"/>
    <col min="1799" max="2034" width="8.7265625" style="49"/>
    <col min="2035" max="2035" width="5.54296875" style="49" customWidth="1"/>
    <col min="2036" max="2036" width="13.54296875" style="49" customWidth="1"/>
    <col min="2037" max="2037" width="11" style="49" customWidth="1"/>
    <col min="2038" max="2038" width="8.81640625" style="49" customWidth="1"/>
    <col min="2039" max="2039" width="11.7265625" style="49" customWidth="1"/>
    <col min="2040" max="2040" width="6.453125" style="49" customWidth="1"/>
    <col min="2041" max="2041" width="15" style="49" customWidth="1"/>
    <col min="2042" max="2042" width="19.54296875" style="49" bestFit="1" customWidth="1"/>
    <col min="2043" max="2043" width="12.26953125" style="49" customWidth="1"/>
    <col min="2044" max="2044" width="16.453125" style="49" bestFit="1" customWidth="1"/>
    <col min="2045" max="2045" width="14.453125" style="49" customWidth="1"/>
    <col min="2046" max="2046" width="11.453125" style="49" bestFit="1" customWidth="1"/>
    <col min="2047" max="2047" width="13.54296875" style="49" customWidth="1"/>
    <col min="2048" max="2048" width="10.453125" style="49" customWidth="1"/>
    <col min="2049" max="2050" width="12.54296875" style="49" customWidth="1"/>
    <col min="2051" max="2051" width="16.453125" style="49" bestFit="1" customWidth="1"/>
    <col min="2052" max="2052" width="22.81640625" style="49" bestFit="1" customWidth="1"/>
    <col min="2053" max="2053" width="28.1796875" style="49" customWidth="1"/>
    <col min="2054" max="2054" width="27.54296875" style="49" customWidth="1"/>
    <col min="2055" max="2290" width="8.7265625" style="49"/>
    <col min="2291" max="2291" width="5.54296875" style="49" customWidth="1"/>
    <col min="2292" max="2292" width="13.54296875" style="49" customWidth="1"/>
    <col min="2293" max="2293" width="11" style="49" customWidth="1"/>
    <col min="2294" max="2294" width="8.81640625" style="49" customWidth="1"/>
    <col min="2295" max="2295" width="11.7265625" style="49" customWidth="1"/>
    <col min="2296" max="2296" width="6.453125" style="49" customWidth="1"/>
    <col min="2297" max="2297" width="15" style="49" customWidth="1"/>
    <col min="2298" max="2298" width="19.54296875" style="49" bestFit="1" customWidth="1"/>
    <col min="2299" max="2299" width="12.26953125" style="49" customWidth="1"/>
    <col min="2300" max="2300" width="16.453125" style="49" bestFit="1" customWidth="1"/>
    <col min="2301" max="2301" width="14.453125" style="49" customWidth="1"/>
    <col min="2302" max="2302" width="11.453125" style="49" bestFit="1" customWidth="1"/>
    <col min="2303" max="2303" width="13.54296875" style="49" customWidth="1"/>
    <col min="2304" max="2304" width="10.453125" style="49" customWidth="1"/>
    <col min="2305" max="2306" width="12.54296875" style="49" customWidth="1"/>
    <col min="2307" max="2307" width="16.453125" style="49" bestFit="1" customWidth="1"/>
    <col min="2308" max="2308" width="22.81640625" style="49" bestFit="1" customWidth="1"/>
    <col min="2309" max="2309" width="28.1796875" style="49" customWidth="1"/>
    <col min="2310" max="2310" width="27.54296875" style="49" customWidth="1"/>
    <col min="2311" max="2546" width="8.7265625" style="49"/>
    <col min="2547" max="2547" width="5.54296875" style="49" customWidth="1"/>
    <col min="2548" max="2548" width="13.54296875" style="49" customWidth="1"/>
    <col min="2549" max="2549" width="11" style="49" customWidth="1"/>
    <col min="2550" max="2550" width="8.81640625" style="49" customWidth="1"/>
    <col min="2551" max="2551" width="11.7265625" style="49" customWidth="1"/>
    <col min="2552" max="2552" width="6.453125" style="49" customWidth="1"/>
    <col min="2553" max="2553" width="15" style="49" customWidth="1"/>
    <col min="2554" max="2554" width="19.54296875" style="49" bestFit="1" customWidth="1"/>
    <col min="2555" max="2555" width="12.26953125" style="49" customWidth="1"/>
    <col min="2556" max="2556" width="16.453125" style="49" bestFit="1" customWidth="1"/>
    <col min="2557" max="2557" width="14.453125" style="49" customWidth="1"/>
    <col min="2558" max="2558" width="11.453125" style="49" bestFit="1" customWidth="1"/>
    <col min="2559" max="2559" width="13.54296875" style="49" customWidth="1"/>
    <col min="2560" max="2560" width="10.453125" style="49" customWidth="1"/>
    <col min="2561" max="2562" width="12.54296875" style="49" customWidth="1"/>
    <col min="2563" max="2563" width="16.453125" style="49" bestFit="1" customWidth="1"/>
    <col min="2564" max="2564" width="22.81640625" style="49" bestFit="1" customWidth="1"/>
    <col min="2565" max="2565" width="28.1796875" style="49" customWidth="1"/>
    <col min="2566" max="2566" width="27.54296875" style="49" customWidth="1"/>
    <col min="2567" max="2802" width="8.7265625" style="49"/>
    <col min="2803" max="2803" width="5.54296875" style="49" customWidth="1"/>
    <col min="2804" max="2804" width="13.54296875" style="49" customWidth="1"/>
    <col min="2805" max="2805" width="11" style="49" customWidth="1"/>
    <col min="2806" max="2806" width="8.81640625" style="49" customWidth="1"/>
    <col min="2807" max="2807" width="11.7265625" style="49" customWidth="1"/>
    <col min="2808" max="2808" width="6.453125" style="49" customWidth="1"/>
    <col min="2809" max="2809" width="15" style="49" customWidth="1"/>
    <col min="2810" max="2810" width="19.54296875" style="49" bestFit="1" customWidth="1"/>
    <col min="2811" max="2811" width="12.26953125" style="49" customWidth="1"/>
    <col min="2812" max="2812" width="16.453125" style="49" bestFit="1" customWidth="1"/>
    <col min="2813" max="2813" width="14.453125" style="49" customWidth="1"/>
    <col min="2814" max="2814" width="11.453125" style="49" bestFit="1" customWidth="1"/>
    <col min="2815" max="2815" width="13.54296875" style="49" customWidth="1"/>
    <col min="2816" max="2816" width="10.453125" style="49" customWidth="1"/>
    <col min="2817" max="2818" width="12.54296875" style="49" customWidth="1"/>
    <col min="2819" max="2819" width="16.453125" style="49" bestFit="1" customWidth="1"/>
    <col min="2820" max="2820" width="22.81640625" style="49" bestFit="1" customWidth="1"/>
    <col min="2821" max="2821" width="28.1796875" style="49" customWidth="1"/>
    <col min="2822" max="2822" width="27.54296875" style="49" customWidth="1"/>
    <col min="2823" max="3058" width="8.7265625" style="49"/>
    <col min="3059" max="3059" width="5.54296875" style="49" customWidth="1"/>
    <col min="3060" max="3060" width="13.54296875" style="49" customWidth="1"/>
    <col min="3061" max="3061" width="11" style="49" customWidth="1"/>
    <col min="3062" max="3062" width="8.81640625" style="49" customWidth="1"/>
    <col min="3063" max="3063" width="11.7265625" style="49" customWidth="1"/>
    <col min="3064" max="3064" width="6.453125" style="49" customWidth="1"/>
    <col min="3065" max="3065" width="15" style="49" customWidth="1"/>
    <col min="3066" max="3066" width="19.54296875" style="49" bestFit="1" customWidth="1"/>
    <col min="3067" max="3067" width="12.26953125" style="49" customWidth="1"/>
    <col min="3068" max="3068" width="16.453125" style="49" bestFit="1" customWidth="1"/>
    <col min="3069" max="3069" width="14.453125" style="49" customWidth="1"/>
    <col min="3070" max="3070" width="11.453125" style="49" bestFit="1" customWidth="1"/>
    <col min="3071" max="3071" width="13.54296875" style="49" customWidth="1"/>
    <col min="3072" max="3072" width="10.453125" style="49" customWidth="1"/>
    <col min="3073" max="3074" width="12.54296875" style="49" customWidth="1"/>
    <col min="3075" max="3075" width="16.453125" style="49" bestFit="1" customWidth="1"/>
    <col min="3076" max="3076" width="22.81640625" style="49" bestFit="1" customWidth="1"/>
    <col min="3077" max="3077" width="28.1796875" style="49" customWidth="1"/>
    <col min="3078" max="3078" width="27.54296875" style="49" customWidth="1"/>
    <col min="3079" max="3314" width="8.7265625" style="49"/>
    <col min="3315" max="3315" width="5.54296875" style="49" customWidth="1"/>
    <col min="3316" max="3316" width="13.54296875" style="49" customWidth="1"/>
    <col min="3317" max="3317" width="11" style="49" customWidth="1"/>
    <col min="3318" max="3318" width="8.81640625" style="49" customWidth="1"/>
    <col min="3319" max="3319" width="11.7265625" style="49" customWidth="1"/>
    <col min="3320" max="3320" width="6.453125" style="49" customWidth="1"/>
    <col min="3321" max="3321" width="15" style="49" customWidth="1"/>
    <col min="3322" max="3322" width="19.54296875" style="49" bestFit="1" customWidth="1"/>
    <col min="3323" max="3323" width="12.26953125" style="49" customWidth="1"/>
    <col min="3324" max="3324" width="16.453125" style="49" bestFit="1" customWidth="1"/>
    <col min="3325" max="3325" width="14.453125" style="49" customWidth="1"/>
    <col min="3326" max="3326" width="11.453125" style="49" bestFit="1" customWidth="1"/>
    <col min="3327" max="3327" width="13.54296875" style="49" customWidth="1"/>
    <col min="3328" max="3328" width="10.453125" style="49" customWidth="1"/>
    <col min="3329" max="3330" width="12.54296875" style="49" customWidth="1"/>
    <col min="3331" max="3331" width="16.453125" style="49" bestFit="1" customWidth="1"/>
    <col min="3332" max="3332" width="22.81640625" style="49" bestFit="1" customWidth="1"/>
    <col min="3333" max="3333" width="28.1796875" style="49" customWidth="1"/>
    <col min="3334" max="3334" width="27.54296875" style="49" customWidth="1"/>
    <col min="3335" max="3570" width="8.7265625" style="49"/>
    <col min="3571" max="3571" width="5.54296875" style="49" customWidth="1"/>
    <col min="3572" max="3572" width="13.54296875" style="49" customWidth="1"/>
    <col min="3573" max="3573" width="11" style="49" customWidth="1"/>
    <col min="3574" max="3574" width="8.81640625" style="49" customWidth="1"/>
    <col min="3575" max="3575" width="11.7265625" style="49" customWidth="1"/>
    <col min="3576" max="3576" width="6.453125" style="49" customWidth="1"/>
    <col min="3577" max="3577" width="15" style="49" customWidth="1"/>
    <col min="3578" max="3578" width="19.54296875" style="49" bestFit="1" customWidth="1"/>
    <col min="3579" max="3579" width="12.26953125" style="49" customWidth="1"/>
    <col min="3580" max="3580" width="16.453125" style="49" bestFit="1" customWidth="1"/>
    <col min="3581" max="3581" width="14.453125" style="49" customWidth="1"/>
    <col min="3582" max="3582" width="11.453125" style="49" bestFit="1" customWidth="1"/>
    <col min="3583" max="3583" width="13.54296875" style="49" customWidth="1"/>
    <col min="3584" max="3584" width="10.453125" style="49" customWidth="1"/>
    <col min="3585" max="3586" width="12.54296875" style="49" customWidth="1"/>
    <col min="3587" max="3587" width="16.453125" style="49" bestFit="1" customWidth="1"/>
    <col min="3588" max="3588" width="22.81640625" style="49" bestFit="1" customWidth="1"/>
    <col min="3589" max="3589" width="28.1796875" style="49" customWidth="1"/>
    <col min="3590" max="3590" width="27.54296875" style="49" customWidth="1"/>
    <col min="3591" max="3826" width="8.7265625" style="49"/>
    <col min="3827" max="3827" width="5.54296875" style="49" customWidth="1"/>
    <col min="3828" max="3828" width="13.54296875" style="49" customWidth="1"/>
    <col min="3829" max="3829" width="11" style="49" customWidth="1"/>
    <col min="3830" max="3830" width="8.81640625" style="49" customWidth="1"/>
    <col min="3831" max="3831" width="11.7265625" style="49" customWidth="1"/>
    <col min="3832" max="3832" width="6.453125" style="49" customWidth="1"/>
    <col min="3833" max="3833" width="15" style="49" customWidth="1"/>
    <col min="3834" max="3834" width="19.54296875" style="49" bestFit="1" customWidth="1"/>
    <col min="3835" max="3835" width="12.26953125" style="49" customWidth="1"/>
    <col min="3836" max="3836" width="16.453125" style="49" bestFit="1" customWidth="1"/>
    <col min="3837" max="3837" width="14.453125" style="49" customWidth="1"/>
    <col min="3838" max="3838" width="11.453125" style="49" bestFit="1" customWidth="1"/>
    <col min="3839" max="3839" width="13.54296875" style="49" customWidth="1"/>
    <col min="3840" max="3840" width="10.453125" style="49" customWidth="1"/>
    <col min="3841" max="3842" width="12.54296875" style="49" customWidth="1"/>
    <col min="3843" max="3843" width="16.453125" style="49" bestFit="1" customWidth="1"/>
    <col min="3844" max="3844" width="22.81640625" style="49" bestFit="1" customWidth="1"/>
    <col min="3845" max="3845" width="28.1796875" style="49" customWidth="1"/>
    <col min="3846" max="3846" width="27.54296875" style="49" customWidth="1"/>
    <col min="3847" max="4082" width="8.7265625" style="49"/>
    <col min="4083" max="4083" width="5.54296875" style="49" customWidth="1"/>
    <col min="4084" max="4084" width="13.54296875" style="49" customWidth="1"/>
    <col min="4085" max="4085" width="11" style="49" customWidth="1"/>
    <col min="4086" max="4086" width="8.81640625" style="49" customWidth="1"/>
    <col min="4087" max="4087" width="11.7265625" style="49" customWidth="1"/>
    <col min="4088" max="4088" width="6.453125" style="49" customWidth="1"/>
    <col min="4089" max="4089" width="15" style="49" customWidth="1"/>
    <col min="4090" max="4090" width="19.54296875" style="49" bestFit="1" customWidth="1"/>
    <col min="4091" max="4091" width="12.26953125" style="49" customWidth="1"/>
    <col min="4092" max="4092" width="16.453125" style="49" bestFit="1" customWidth="1"/>
    <col min="4093" max="4093" width="14.453125" style="49" customWidth="1"/>
    <col min="4094" max="4094" width="11.453125" style="49" bestFit="1" customWidth="1"/>
    <col min="4095" max="4095" width="13.54296875" style="49" customWidth="1"/>
    <col min="4096" max="4096" width="10.453125" style="49" customWidth="1"/>
    <col min="4097" max="4098" width="12.54296875" style="49" customWidth="1"/>
    <col min="4099" max="4099" width="16.453125" style="49" bestFit="1" customWidth="1"/>
    <col min="4100" max="4100" width="22.81640625" style="49" bestFit="1" customWidth="1"/>
    <col min="4101" max="4101" width="28.1796875" style="49" customWidth="1"/>
    <col min="4102" max="4102" width="27.54296875" style="49" customWidth="1"/>
    <col min="4103" max="4338" width="8.7265625" style="49"/>
    <col min="4339" max="4339" width="5.54296875" style="49" customWidth="1"/>
    <col min="4340" max="4340" width="13.54296875" style="49" customWidth="1"/>
    <col min="4341" max="4341" width="11" style="49" customWidth="1"/>
    <col min="4342" max="4342" width="8.81640625" style="49" customWidth="1"/>
    <col min="4343" max="4343" width="11.7265625" style="49" customWidth="1"/>
    <col min="4344" max="4344" width="6.453125" style="49" customWidth="1"/>
    <col min="4345" max="4345" width="15" style="49" customWidth="1"/>
    <col min="4346" max="4346" width="19.54296875" style="49" bestFit="1" customWidth="1"/>
    <col min="4347" max="4347" width="12.26953125" style="49" customWidth="1"/>
    <col min="4348" max="4348" width="16.453125" style="49" bestFit="1" customWidth="1"/>
    <col min="4349" max="4349" width="14.453125" style="49" customWidth="1"/>
    <col min="4350" max="4350" width="11.453125" style="49" bestFit="1" customWidth="1"/>
    <col min="4351" max="4351" width="13.54296875" style="49" customWidth="1"/>
    <col min="4352" max="4352" width="10.453125" style="49" customWidth="1"/>
    <col min="4353" max="4354" width="12.54296875" style="49" customWidth="1"/>
    <col min="4355" max="4355" width="16.453125" style="49" bestFit="1" customWidth="1"/>
    <col min="4356" max="4356" width="22.81640625" style="49" bestFit="1" customWidth="1"/>
    <col min="4357" max="4357" width="28.1796875" style="49" customWidth="1"/>
    <col min="4358" max="4358" width="27.54296875" style="49" customWidth="1"/>
    <col min="4359" max="4594" width="8.7265625" style="49"/>
    <col min="4595" max="4595" width="5.54296875" style="49" customWidth="1"/>
    <col min="4596" max="4596" width="13.54296875" style="49" customWidth="1"/>
    <col min="4597" max="4597" width="11" style="49" customWidth="1"/>
    <col min="4598" max="4598" width="8.81640625" style="49" customWidth="1"/>
    <col min="4599" max="4599" width="11.7265625" style="49" customWidth="1"/>
    <col min="4600" max="4600" width="6.453125" style="49" customWidth="1"/>
    <col min="4601" max="4601" width="15" style="49" customWidth="1"/>
    <col min="4602" max="4602" width="19.54296875" style="49" bestFit="1" customWidth="1"/>
    <col min="4603" max="4603" width="12.26953125" style="49" customWidth="1"/>
    <col min="4604" max="4604" width="16.453125" style="49" bestFit="1" customWidth="1"/>
    <col min="4605" max="4605" width="14.453125" style="49" customWidth="1"/>
    <col min="4606" max="4606" width="11.453125" style="49" bestFit="1" customWidth="1"/>
    <col min="4607" max="4607" width="13.54296875" style="49" customWidth="1"/>
    <col min="4608" max="4608" width="10.453125" style="49" customWidth="1"/>
    <col min="4609" max="4610" width="12.54296875" style="49" customWidth="1"/>
    <col min="4611" max="4611" width="16.453125" style="49" bestFit="1" customWidth="1"/>
    <col min="4612" max="4612" width="22.81640625" style="49" bestFit="1" customWidth="1"/>
    <col min="4613" max="4613" width="28.1796875" style="49" customWidth="1"/>
    <col min="4614" max="4614" width="27.54296875" style="49" customWidth="1"/>
    <col min="4615" max="4850" width="8.7265625" style="49"/>
    <col min="4851" max="4851" width="5.54296875" style="49" customWidth="1"/>
    <col min="4852" max="4852" width="13.54296875" style="49" customWidth="1"/>
    <col min="4853" max="4853" width="11" style="49" customWidth="1"/>
    <col min="4854" max="4854" width="8.81640625" style="49" customWidth="1"/>
    <col min="4855" max="4855" width="11.7265625" style="49" customWidth="1"/>
    <col min="4856" max="4856" width="6.453125" style="49" customWidth="1"/>
    <col min="4857" max="4857" width="15" style="49" customWidth="1"/>
    <col min="4858" max="4858" width="19.54296875" style="49" bestFit="1" customWidth="1"/>
    <col min="4859" max="4859" width="12.26953125" style="49" customWidth="1"/>
    <col min="4860" max="4860" width="16.453125" style="49" bestFit="1" customWidth="1"/>
    <col min="4861" max="4861" width="14.453125" style="49" customWidth="1"/>
    <col min="4862" max="4862" width="11.453125" style="49" bestFit="1" customWidth="1"/>
    <col min="4863" max="4863" width="13.54296875" style="49" customWidth="1"/>
    <col min="4864" max="4864" width="10.453125" style="49" customWidth="1"/>
    <col min="4865" max="4866" width="12.54296875" style="49" customWidth="1"/>
    <col min="4867" max="4867" width="16.453125" style="49" bestFit="1" customWidth="1"/>
    <col min="4868" max="4868" width="22.81640625" style="49" bestFit="1" customWidth="1"/>
    <col min="4869" max="4869" width="28.1796875" style="49" customWidth="1"/>
    <col min="4870" max="4870" width="27.54296875" style="49" customWidth="1"/>
    <col min="4871" max="5106" width="8.7265625" style="49"/>
    <col min="5107" max="5107" width="5.54296875" style="49" customWidth="1"/>
    <col min="5108" max="5108" width="13.54296875" style="49" customWidth="1"/>
    <col min="5109" max="5109" width="11" style="49" customWidth="1"/>
    <col min="5110" max="5110" width="8.81640625" style="49" customWidth="1"/>
    <col min="5111" max="5111" width="11.7265625" style="49" customWidth="1"/>
    <col min="5112" max="5112" width="6.453125" style="49" customWidth="1"/>
    <col min="5113" max="5113" width="15" style="49" customWidth="1"/>
    <col min="5114" max="5114" width="19.54296875" style="49" bestFit="1" customWidth="1"/>
    <col min="5115" max="5115" width="12.26953125" style="49" customWidth="1"/>
    <col min="5116" max="5116" width="16.453125" style="49" bestFit="1" customWidth="1"/>
    <col min="5117" max="5117" width="14.453125" style="49" customWidth="1"/>
    <col min="5118" max="5118" width="11.453125" style="49" bestFit="1" customWidth="1"/>
    <col min="5119" max="5119" width="13.54296875" style="49" customWidth="1"/>
    <col min="5120" max="5120" width="10.453125" style="49" customWidth="1"/>
    <col min="5121" max="5122" width="12.54296875" style="49" customWidth="1"/>
    <col min="5123" max="5123" width="16.453125" style="49" bestFit="1" customWidth="1"/>
    <col min="5124" max="5124" width="22.81640625" style="49" bestFit="1" customWidth="1"/>
    <col min="5125" max="5125" width="28.1796875" style="49" customWidth="1"/>
    <col min="5126" max="5126" width="27.54296875" style="49" customWidth="1"/>
    <col min="5127" max="5362" width="8.7265625" style="49"/>
    <col min="5363" max="5363" width="5.54296875" style="49" customWidth="1"/>
    <col min="5364" max="5364" width="13.54296875" style="49" customWidth="1"/>
    <col min="5365" max="5365" width="11" style="49" customWidth="1"/>
    <col min="5366" max="5366" width="8.81640625" style="49" customWidth="1"/>
    <col min="5367" max="5367" width="11.7265625" style="49" customWidth="1"/>
    <col min="5368" max="5368" width="6.453125" style="49" customWidth="1"/>
    <col min="5369" max="5369" width="15" style="49" customWidth="1"/>
    <col min="5370" max="5370" width="19.54296875" style="49" bestFit="1" customWidth="1"/>
    <col min="5371" max="5371" width="12.26953125" style="49" customWidth="1"/>
    <col min="5372" max="5372" width="16.453125" style="49" bestFit="1" customWidth="1"/>
    <col min="5373" max="5373" width="14.453125" style="49" customWidth="1"/>
    <col min="5374" max="5374" width="11.453125" style="49" bestFit="1" customWidth="1"/>
    <col min="5375" max="5375" width="13.54296875" style="49" customWidth="1"/>
    <col min="5376" max="5376" width="10.453125" style="49" customWidth="1"/>
    <col min="5377" max="5378" width="12.54296875" style="49" customWidth="1"/>
    <col min="5379" max="5379" width="16.453125" style="49" bestFit="1" customWidth="1"/>
    <col min="5380" max="5380" width="22.81640625" style="49" bestFit="1" customWidth="1"/>
    <col min="5381" max="5381" width="28.1796875" style="49" customWidth="1"/>
    <col min="5382" max="5382" width="27.54296875" style="49" customWidth="1"/>
    <col min="5383" max="5618" width="8.7265625" style="49"/>
    <col min="5619" max="5619" width="5.54296875" style="49" customWidth="1"/>
    <col min="5620" max="5620" width="13.54296875" style="49" customWidth="1"/>
    <col min="5621" max="5621" width="11" style="49" customWidth="1"/>
    <col min="5622" max="5622" width="8.81640625" style="49" customWidth="1"/>
    <col min="5623" max="5623" width="11.7265625" style="49" customWidth="1"/>
    <col min="5624" max="5624" width="6.453125" style="49" customWidth="1"/>
    <col min="5625" max="5625" width="15" style="49" customWidth="1"/>
    <col min="5626" max="5626" width="19.54296875" style="49" bestFit="1" customWidth="1"/>
    <col min="5627" max="5627" width="12.26953125" style="49" customWidth="1"/>
    <col min="5628" max="5628" width="16.453125" style="49" bestFit="1" customWidth="1"/>
    <col min="5629" max="5629" width="14.453125" style="49" customWidth="1"/>
    <col min="5630" max="5630" width="11.453125" style="49" bestFit="1" customWidth="1"/>
    <col min="5631" max="5631" width="13.54296875" style="49" customWidth="1"/>
    <col min="5632" max="5632" width="10.453125" style="49" customWidth="1"/>
    <col min="5633" max="5634" width="12.54296875" style="49" customWidth="1"/>
    <col min="5635" max="5635" width="16.453125" style="49" bestFit="1" customWidth="1"/>
    <col min="5636" max="5636" width="22.81640625" style="49" bestFit="1" customWidth="1"/>
    <col min="5637" max="5637" width="28.1796875" style="49" customWidth="1"/>
    <col min="5638" max="5638" width="27.54296875" style="49" customWidth="1"/>
    <col min="5639" max="5874" width="8.7265625" style="49"/>
    <col min="5875" max="5875" width="5.54296875" style="49" customWidth="1"/>
    <col min="5876" max="5876" width="13.54296875" style="49" customWidth="1"/>
    <col min="5877" max="5877" width="11" style="49" customWidth="1"/>
    <col min="5878" max="5878" width="8.81640625" style="49" customWidth="1"/>
    <col min="5879" max="5879" width="11.7265625" style="49" customWidth="1"/>
    <col min="5880" max="5880" width="6.453125" style="49" customWidth="1"/>
    <col min="5881" max="5881" width="15" style="49" customWidth="1"/>
    <col min="5882" max="5882" width="19.54296875" style="49" bestFit="1" customWidth="1"/>
    <col min="5883" max="5883" width="12.26953125" style="49" customWidth="1"/>
    <col min="5884" max="5884" width="16.453125" style="49" bestFit="1" customWidth="1"/>
    <col min="5885" max="5885" width="14.453125" style="49" customWidth="1"/>
    <col min="5886" max="5886" width="11.453125" style="49" bestFit="1" customWidth="1"/>
    <col min="5887" max="5887" width="13.54296875" style="49" customWidth="1"/>
    <col min="5888" max="5888" width="10.453125" style="49" customWidth="1"/>
    <col min="5889" max="5890" width="12.54296875" style="49" customWidth="1"/>
    <col min="5891" max="5891" width="16.453125" style="49" bestFit="1" customWidth="1"/>
    <col min="5892" max="5892" width="22.81640625" style="49" bestFit="1" customWidth="1"/>
    <col min="5893" max="5893" width="28.1796875" style="49" customWidth="1"/>
    <col min="5894" max="5894" width="27.54296875" style="49" customWidth="1"/>
    <col min="5895" max="6130" width="8.7265625" style="49"/>
    <col min="6131" max="6131" width="5.54296875" style="49" customWidth="1"/>
    <col min="6132" max="6132" width="13.54296875" style="49" customWidth="1"/>
    <col min="6133" max="6133" width="11" style="49" customWidth="1"/>
    <col min="6134" max="6134" width="8.81640625" style="49" customWidth="1"/>
    <col min="6135" max="6135" width="11.7265625" style="49" customWidth="1"/>
    <col min="6136" max="6136" width="6.453125" style="49" customWidth="1"/>
    <col min="6137" max="6137" width="15" style="49" customWidth="1"/>
    <col min="6138" max="6138" width="19.54296875" style="49" bestFit="1" customWidth="1"/>
    <col min="6139" max="6139" width="12.26953125" style="49" customWidth="1"/>
    <col min="6140" max="6140" width="16.453125" style="49" bestFit="1" customWidth="1"/>
    <col min="6141" max="6141" width="14.453125" style="49" customWidth="1"/>
    <col min="6142" max="6142" width="11.453125" style="49" bestFit="1" customWidth="1"/>
    <col min="6143" max="6143" width="13.54296875" style="49" customWidth="1"/>
    <col min="6144" max="6144" width="10.453125" style="49" customWidth="1"/>
    <col min="6145" max="6146" width="12.54296875" style="49" customWidth="1"/>
    <col min="6147" max="6147" width="16.453125" style="49" bestFit="1" customWidth="1"/>
    <col min="6148" max="6148" width="22.81640625" style="49" bestFit="1" customWidth="1"/>
    <col min="6149" max="6149" width="28.1796875" style="49" customWidth="1"/>
    <col min="6150" max="6150" width="27.54296875" style="49" customWidth="1"/>
    <col min="6151" max="6386" width="8.7265625" style="49"/>
    <col min="6387" max="6387" width="5.54296875" style="49" customWidth="1"/>
    <col min="6388" max="6388" width="13.54296875" style="49" customWidth="1"/>
    <col min="6389" max="6389" width="11" style="49" customWidth="1"/>
    <col min="6390" max="6390" width="8.81640625" style="49" customWidth="1"/>
    <col min="6391" max="6391" width="11.7265625" style="49" customWidth="1"/>
    <col min="6392" max="6392" width="6.453125" style="49" customWidth="1"/>
    <col min="6393" max="6393" width="15" style="49" customWidth="1"/>
    <col min="6394" max="6394" width="19.54296875" style="49" bestFit="1" customWidth="1"/>
    <col min="6395" max="6395" width="12.26953125" style="49" customWidth="1"/>
    <col min="6396" max="6396" width="16.453125" style="49" bestFit="1" customWidth="1"/>
    <col min="6397" max="6397" width="14.453125" style="49" customWidth="1"/>
    <col min="6398" max="6398" width="11.453125" style="49" bestFit="1" customWidth="1"/>
    <col min="6399" max="6399" width="13.54296875" style="49" customWidth="1"/>
    <col min="6400" max="6400" width="10.453125" style="49" customWidth="1"/>
    <col min="6401" max="6402" width="12.54296875" style="49" customWidth="1"/>
    <col min="6403" max="6403" width="16.453125" style="49" bestFit="1" customWidth="1"/>
    <col min="6404" max="6404" width="22.81640625" style="49" bestFit="1" customWidth="1"/>
    <col min="6405" max="6405" width="28.1796875" style="49" customWidth="1"/>
    <col min="6406" max="6406" width="27.54296875" style="49" customWidth="1"/>
    <col min="6407" max="6642" width="8.7265625" style="49"/>
    <col min="6643" max="6643" width="5.54296875" style="49" customWidth="1"/>
    <col min="6644" max="6644" width="13.54296875" style="49" customWidth="1"/>
    <col min="6645" max="6645" width="11" style="49" customWidth="1"/>
    <col min="6646" max="6646" width="8.81640625" style="49" customWidth="1"/>
    <col min="6647" max="6647" width="11.7265625" style="49" customWidth="1"/>
    <col min="6648" max="6648" width="6.453125" style="49" customWidth="1"/>
    <col min="6649" max="6649" width="15" style="49" customWidth="1"/>
    <col min="6650" max="6650" width="19.54296875" style="49" bestFit="1" customWidth="1"/>
    <col min="6651" max="6651" width="12.26953125" style="49" customWidth="1"/>
    <col min="6652" max="6652" width="16.453125" style="49" bestFit="1" customWidth="1"/>
    <col min="6653" max="6653" width="14.453125" style="49" customWidth="1"/>
    <col min="6654" max="6654" width="11.453125" style="49" bestFit="1" customWidth="1"/>
    <col min="6655" max="6655" width="13.54296875" style="49" customWidth="1"/>
    <col min="6656" max="6656" width="10.453125" style="49" customWidth="1"/>
    <col min="6657" max="6658" width="12.54296875" style="49" customWidth="1"/>
    <col min="6659" max="6659" width="16.453125" style="49" bestFit="1" customWidth="1"/>
    <col min="6660" max="6660" width="22.81640625" style="49" bestFit="1" customWidth="1"/>
    <col min="6661" max="6661" width="28.1796875" style="49" customWidth="1"/>
    <col min="6662" max="6662" width="27.54296875" style="49" customWidth="1"/>
    <col min="6663" max="6898" width="8.7265625" style="49"/>
    <col min="6899" max="6899" width="5.54296875" style="49" customWidth="1"/>
    <col min="6900" max="6900" width="13.54296875" style="49" customWidth="1"/>
    <col min="6901" max="6901" width="11" style="49" customWidth="1"/>
    <col min="6902" max="6902" width="8.81640625" style="49" customWidth="1"/>
    <col min="6903" max="6903" width="11.7265625" style="49" customWidth="1"/>
    <col min="6904" max="6904" width="6.453125" style="49" customWidth="1"/>
    <col min="6905" max="6905" width="15" style="49" customWidth="1"/>
    <col min="6906" max="6906" width="19.54296875" style="49" bestFit="1" customWidth="1"/>
    <col min="6907" max="6907" width="12.26953125" style="49" customWidth="1"/>
    <col min="6908" max="6908" width="16.453125" style="49" bestFit="1" customWidth="1"/>
    <col min="6909" max="6909" width="14.453125" style="49" customWidth="1"/>
    <col min="6910" max="6910" width="11.453125" style="49" bestFit="1" customWidth="1"/>
    <col min="6911" max="6911" width="13.54296875" style="49" customWidth="1"/>
    <col min="6912" max="6912" width="10.453125" style="49" customWidth="1"/>
    <col min="6913" max="6914" width="12.54296875" style="49" customWidth="1"/>
    <col min="6915" max="6915" width="16.453125" style="49" bestFit="1" customWidth="1"/>
    <col min="6916" max="6916" width="22.81640625" style="49" bestFit="1" customWidth="1"/>
    <col min="6917" max="6917" width="28.1796875" style="49" customWidth="1"/>
    <col min="6918" max="6918" width="27.54296875" style="49" customWidth="1"/>
    <col min="6919" max="7154" width="8.7265625" style="49"/>
    <col min="7155" max="7155" width="5.54296875" style="49" customWidth="1"/>
    <col min="7156" max="7156" width="13.54296875" style="49" customWidth="1"/>
    <col min="7157" max="7157" width="11" style="49" customWidth="1"/>
    <col min="7158" max="7158" width="8.81640625" style="49" customWidth="1"/>
    <col min="7159" max="7159" width="11.7265625" style="49" customWidth="1"/>
    <col min="7160" max="7160" width="6.453125" style="49" customWidth="1"/>
    <col min="7161" max="7161" width="15" style="49" customWidth="1"/>
    <col min="7162" max="7162" width="19.54296875" style="49" bestFit="1" customWidth="1"/>
    <col min="7163" max="7163" width="12.26953125" style="49" customWidth="1"/>
    <col min="7164" max="7164" width="16.453125" style="49" bestFit="1" customWidth="1"/>
    <col min="7165" max="7165" width="14.453125" style="49" customWidth="1"/>
    <col min="7166" max="7166" width="11.453125" style="49" bestFit="1" customWidth="1"/>
    <col min="7167" max="7167" width="13.54296875" style="49" customWidth="1"/>
    <col min="7168" max="7168" width="10.453125" style="49" customWidth="1"/>
    <col min="7169" max="7170" width="12.54296875" style="49" customWidth="1"/>
    <col min="7171" max="7171" width="16.453125" style="49" bestFit="1" customWidth="1"/>
    <col min="7172" max="7172" width="22.81640625" style="49" bestFit="1" customWidth="1"/>
    <col min="7173" max="7173" width="28.1796875" style="49" customWidth="1"/>
    <col min="7174" max="7174" width="27.54296875" style="49" customWidth="1"/>
    <col min="7175" max="7410" width="8.7265625" style="49"/>
    <col min="7411" max="7411" width="5.54296875" style="49" customWidth="1"/>
    <col min="7412" max="7412" width="13.54296875" style="49" customWidth="1"/>
    <col min="7413" max="7413" width="11" style="49" customWidth="1"/>
    <col min="7414" max="7414" width="8.81640625" style="49" customWidth="1"/>
    <col min="7415" max="7415" width="11.7265625" style="49" customWidth="1"/>
    <col min="7416" max="7416" width="6.453125" style="49" customWidth="1"/>
    <col min="7417" max="7417" width="15" style="49" customWidth="1"/>
    <col min="7418" max="7418" width="19.54296875" style="49" bestFit="1" customWidth="1"/>
    <col min="7419" max="7419" width="12.26953125" style="49" customWidth="1"/>
    <col min="7420" max="7420" width="16.453125" style="49" bestFit="1" customWidth="1"/>
    <col min="7421" max="7421" width="14.453125" style="49" customWidth="1"/>
    <col min="7422" max="7422" width="11.453125" style="49" bestFit="1" customWidth="1"/>
    <col min="7423" max="7423" width="13.54296875" style="49" customWidth="1"/>
    <col min="7424" max="7424" width="10.453125" style="49" customWidth="1"/>
    <col min="7425" max="7426" width="12.54296875" style="49" customWidth="1"/>
    <col min="7427" max="7427" width="16.453125" style="49" bestFit="1" customWidth="1"/>
    <col min="7428" max="7428" width="22.81640625" style="49" bestFit="1" customWidth="1"/>
    <col min="7429" max="7429" width="28.1796875" style="49" customWidth="1"/>
    <col min="7430" max="7430" width="27.54296875" style="49" customWidth="1"/>
    <col min="7431" max="7666" width="8.7265625" style="49"/>
    <col min="7667" max="7667" width="5.54296875" style="49" customWidth="1"/>
    <col min="7668" max="7668" width="13.54296875" style="49" customWidth="1"/>
    <col min="7669" max="7669" width="11" style="49" customWidth="1"/>
    <col min="7670" max="7670" width="8.81640625" style="49" customWidth="1"/>
    <col min="7671" max="7671" width="11.7265625" style="49" customWidth="1"/>
    <col min="7672" max="7672" width="6.453125" style="49" customWidth="1"/>
    <col min="7673" max="7673" width="15" style="49" customWidth="1"/>
    <col min="7674" max="7674" width="19.54296875" style="49" bestFit="1" customWidth="1"/>
    <col min="7675" max="7675" width="12.26953125" style="49" customWidth="1"/>
    <col min="7676" max="7676" width="16.453125" style="49" bestFit="1" customWidth="1"/>
    <col min="7677" max="7677" width="14.453125" style="49" customWidth="1"/>
    <col min="7678" max="7678" width="11.453125" style="49" bestFit="1" customWidth="1"/>
    <col min="7679" max="7679" width="13.54296875" style="49" customWidth="1"/>
    <col min="7680" max="7680" width="10.453125" style="49" customWidth="1"/>
    <col min="7681" max="7682" width="12.54296875" style="49" customWidth="1"/>
    <col min="7683" max="7683" width="16.453125" style="49" bestFit="1" customWidth="1"/>
    <col min="7684" max="7684" width="22.81640625" style="49" bestFit="1" customWidth="1"/>
    <col min="7685" max="7685" width="28.1796875" style="49" customWidth="1"/>
    <col min="7686" max="7686" width="27.54296875" style="49" customWidth="1"/>
    <col min="7687" max="7922" width="8.7265625" style="49"/>
    <col min="7923" max="7923" width="5.54296875" style="49" customWidth="1"/>
    <col min="7924" max="7924" width="13.54296875" style="49" customWidth="1"/>
    <col min="7925" max="7925" width="11" style="49" customWidth="1"/>
    <col min="7926" max="7926" width="8.81640625" style="49" customWidth="1"/>
    <col min="7927" max="7927" width="11.7265625" style="49" customWidth="1"/>
    <col min="7928" max="7928" width="6.453125" style="49" customWidth="1"/>
    <col min="7929" max="7929" width="15" style="49" customWidth="1"/>
    <col min="7930" max="7930" width="19.54296875" style="49" bestFit="1" customWidth="1"/>
    <col min="7931" max="7931" width="12.26953125" style="49" customWidth="1"/>
    <col min="7932" max="7932" width="16.453125" style="49" bestFit="1" customWidth="1"/>
    <col min="7933" max="7933" width="14.453125" style="49" customWidth="1"/>
    <col min="7934" max="7934" width="11.453125" style="49" bestFit="1" customWidth="1"/>
    <col min="7935" max="7935" width="13.54296875" style="49" customWidth="1"/>
    <col min="7936" max="7936" width="10.453125" style="49" customWidth="1"/>
    <col min="7937" max="7938" width="12.54296875" style="49" customWidth="1"/>
    <col min="7939" max="7939" width="16.453125" style="49" bestFit="1" customWidth="1"/>
    <col min="7940" max="7940" width="22.81640625" style="49" bestFit="1" customWidth="1"/>
    <col min="7941" max="7941" width="28.1796875" style="49" customWidth="1"/>
    <col min="7942" max="7942" width="27.54296875" style="49" customWidth="1"/>
    <col min="7943" max="8178" width="8.7265625" style="49"/>
    <col min="8179" max="8179" width="5.54296875" style="49" customWidth="1"/>
    <col min="8180" max="8180" width="13.54296875" style="49" customWidth="1"/>
    <col min="8181" max="8181" width="11" style="49" customWidth="1"/>
    <col min="8182" max="8182" width="8.81640625" style="49" customWidth="1"/>
    <col min="8183" max="8183" width="11.7265625" style="49" customWidth="1"/>
    <col min="8184" max="8184" width="6.453125" style="49" customWidth="1"/>
    <col min="8185" max="8185" width="15" style="49" customWidth="1"/>
    <col min="8186" max="8186" width="19.54296875" style="49" bestFit="1" customWidth="1"/>
    <col min="8187" max="8187" width="12.26953125" style="49" customWidth="1"/>
    <col min="8188" max="8188" width="16.453125" style="49" bestFit="1" customWidth="1"/>
    <col min="8189" max="8189" width="14.453125" style="49" customWidth="1"/>
    <col min="8190" max="8190" width="11.453125" style="49" bestFit="1" customWidth="1"/>
    <col min="8191" max="8191" width="13.54296875" style="49" customWidth="1"/>
    <col min="8192" max="8192" width="10.453125" style="49" customWidth="1"/>
    <col min="8193" max="8194" width="12.54296875" style="49" customWidth="1"/>
    <col min="8195" max="8195" width="16.453125" style="49" bestFit="1" customWidth="1"/>
    <col min="8196" max="8196" width="22.81640625" style="49" bestFit="1" customWidth="1"/>
    <col min="8197" max="8197" width="28.1796875" style="49" customWidth="1"/>
    <col min="8198" max="8198" width="27.54296875" style="49" customWidth="1"/>
    <col min="8199" max="8434" width="8.7265625" style="49"/>
    <col min="8435" max="8435" width="5.54296875" style="49" customWidth="1"/>
    <col min="8436" max="8436" width="13.54296875" style="49" customWidth="1"/>
    <col min="8437" max="8437" width="11" style="49" customWidth="1"/>
    <col min="8438" max="8438" width="8.81640625" style="49" customWidth="1"/>
    <col min="8439" max="8439" width="11.7265625" style="49" customWidth="1"/>
    <col min="8440" max="8440" width="6.453125" style="49" customWidth="1"/>
    <col min="8441" max="8441" width="15" style="49" customWidth="1"/>
    <col min="8442" max="8442" width="19.54296875" style="49" bestFit="1" customWidth="1"/>
    <col min="8443" max="8443" width="12.26953125" style="49" customWidth="1"/>
    <col min="8444" max="8444" width="16.453125" style="49" bestFit="1" customWidth="1"/>
    <col min="8445" max="8445" width="14.453125" style="49" customWidth="1"/>
    <col min="8446" max="8446" width="11.453125" style="49" bestFit="1" customWidth="1"/>
    <col min="8447" max="8447" width="13.54296875" style="49" customWidth="1"/>
    <col min="8448" max="8448" width="10.453125" style="49" customWidth="1"/>
    <col min="8449" max="8450" width="12.54296875" style="49" customWidth="1"/>
    <col min="8451" max="8451" width="16.453125" style="49" bestFit="1" customWidth="1"/>
    <col min="8452" max="8452" width="22.81640625" style="49" bestFit="1" customWidth="1"/>
    <col min="8453" max="8453" width="28.1796875" style="49" customWidth="1"/>
    <col min="8454" max="8454" width="27.54296875" style="49" customWidth="1"/>
    <col min="8455" max="8690" width="8.7265625" style="49"/>
    <col min="8691" max="8691" width="5.54296875" style="49" customWidth="1"/>
    <col min="8692" max="8692" width="13.54296875" style="49" customWidth="1"/>
    <col min="8693" max="8693" width="11" style="49" customWidth="1"/>
    <col min="8694" max="8694" width="8.81640625" style="49" customWidth="1"/>
    <col min="8695" max="8695" width="11.7265625" style="49" customWidth="1"/>
    <col min="8696" max="8696" width="6.453125" style="49" customWidth="1"/>
    <col min="8697" max="8697" width="15" style="49" customWidth="1"/>
    <col min="8698" max="8698" width="19.54296875" style="49" bestFit="1" customWidth="1"/>
    <col min="8699" max="8699" width="12.26953125" style="49" customWidth="1"/>
    <col min="8700" max="8700" width="16.453125" style="49" bestFit="1" customWidth="1"/>
    <col min="8701" max="8701" width="14.453125" style="49" customWidth="1"/>
    <col min="8702" max="8702" width="11.453125" style="49" bestFit="1" customWidth="1"/>
    <col min="8703" max="8703" width="13.54296875" style="49" customWidth="1"/>
    <col min="8704" max="8704" width="10.453125" style="49" customWidth="1"/>
    <col min="8705" max="8706" width="12.54296875" style="49" customWidth="1"/>
    <col min="8707" max="8707" width="16.453125" style="49" bestFit="1" customWidth="1"/>
    <col min="8708" max="8708" width="22.81640625" style="49" bestFit="1" customWidth="1"/>
    <col min="8709" max="8709" width="28.1796875" style="49" customWidth="1"/>
    <col min="8710" max="8710" width="27.54296875" style="49" customWidth="1"/>
    <col min="8711" max="8946" width="8.7265625" style="49"/>
    <col min="8947" max="8947" width="5.54296875" style="49" customWidth="1"/>
    <col min="8948" max="8948" width="13.54296875" style="49" customWidth="1"/>
    <col min="8949" max="8949" width="11" style="49" customWidth="1"/>
    <col min="8950" max="8950" width="8.81640625" style="49" customWidth="1"/>
    <col min="8951" max="8951" width="11.7265625" style="49" customWidth="1"/>
    <col min="8952" max="8952" width="6.453125" style="49" customWidth="1"/>
    <col min="8953" max="8953" width="15" style="49" customWidth="1"/>
    <col min="8954" max="8954" width="19.54296875" style="49" bestFit="1" customWidth="1"/>
    <col min="8955" max="8955" width="12.26953125" style="49" customWidth="1"/>
    <col min="8956" max="8956" width="16.453125" style="49" bestFit="1" customWidth="1"/>
    <col min="8957" max="8957" width="14.453125" style="49" customWidth="1"/>
    <col min="8958" max="8958" width="11.453125" style="49" bestFit="1" customWidth="1"/>
    <col min="8959" max="8959" width="13.54296875" style="49" customWidth="1"/>
    <col min="8960" max="8960" width="10.453125" style="49" customWidth="1"/>
    <col min="8961" max="8962" width="12.54296875" style="49" customWidth="1"/>
    <col min="8963" max="8963" width="16.453125" style="49" bestFit="1" customWidth="1"/>
    <col min="8964" max="8964" width="22.81640625" style="49" bestFit="1" customWidth="1"/>
    <col min="8965" max="8965" width="28.1796875" style="49" customWidth="1"/>
    <col min="8966" max="8966" width="27.54296875" style="49" customWidth="1"/>
    <col min="8967" max="9202" width="8.7265625" style="49"/>
    <col min="9203" max="9203" width="5.54296875" style="49" customWidth="1"/>
    <col min="9204" max="9204" width="13.54296875" style="49" customWidth="1"/>
    <col min="9205" max="9205" width="11" style="49" customWidth="1"/>
    <col min="9206" max="9206" width="8.81640625" style="49" customWidth="1"/>
    <col min="9207" max="9207" width="11.7265625" style="49" customWidth="1"/>
    <col min="9208" max="9208" width="6.453125" style="49" customWidth="1"/>
    <col min="9209" max="9209" width="15" style="49" customWidth="1"/>
    <col min="9210" max="9210" width="19.54296875" style="49" bestFit="1" customWidth="1"/>
    <col min="9211" max="9211" width="12.26953125" style="49" customWidth="1"/>
    <col min="9212" max="9212" width="16.453125" style="49" bestFit="1" customWidth="1"/>
    <col min="9213" max="9213" width="14.453125" style="49" customWidth="1"/>
    <col min="9214" max="9214" width="11.453125" style="49" bestFit="1" customWidth="1"/>
    <col min="9215" max="9215" width="13.54296875" style="49" customWidth="1"/>
    <col min="9216" max="9216" width="10.453125" style="49" customWidth="1"/>
    <col min="9217" max="9218" width="12.54296875" style="49" customWidth="1"/>
    <col min="9219" max="9219" width="16.453125" style="49" bestFit="1" customWidth="1"/>
    <col min="9220" max="9220" width="22.81640625" style="49" bestFit="1" customWidth="1"/>
    <col min="9221" max="9221" width="28.1796875" style="49" customWidth="1"/>
    <col min="9222" max="9222" width="27.54296875" style="49" customWidth="1"/>
    <col min="9223" max="9458" width="8.7265625" style="49"/>
    <col min="9459" max="9459" width="5.54296875" style="49" customWidth="1"/>
    <col min="9460" max="9460" width="13.54296875" style="49" customWidth="1"/>
    <col min="9461" max="9461" width="11" style="49" customWidth="1"/>
    <col min="9462" max="9462" width="8.81640625" style="49" customWidth="1"/>
    <col min="9463" max="9463" width="11.7265625" style="49" customWidth="1"/>
    <col min="9464" max="9464" width="6.453125" style="49" customWidth="1"/>
    <col min="9465" max="9465" width="15" style="49" customWidth="1"/>
    <col min="9466" max="9466" width="19.54296875" style="49" bestFit="1" customWidth="1"/>
    <col min="9467" max="9467" width="12.26953125" style="49" customWidth="1"/>
    <col min="9468" max="9468" width="16.453125" style="49" bestFit="1" customWidth="1"/>
    <col min="9469" max="9469" width="14.453125" style="49" customWidth="1"/>
    <col min="9470" max="9470" width="11.453125" style="49" bestFit="1" customWidth="1"/>
    <col min="9471" max="9471" width="13.54296875" style="49" customWidth="1"/>
    <col min="9472" max="9472" width="10.453125" style="49" customWidth="1"/>
    <col min="9473" max="9474" width="12.54296875" style="49" customWidth="1"/>
    <col min="9475" max="9475" width="16.453125" style="49" bestFit="1" customWidth="1"/>
    <col min="9476" max="9476" width="22.81640625" style="49" bestFit="1" customWidth="1"/>
    <col min="9477" max="9477" width="28.1796875" style="49" customWidth="1"/>
    <col min="9478" max="9478" width="27.54296875" style="49" customWidth="1"/>
    <col min="9479" max="9714" width="8.7265625" style="49"/>
    <col min="9715" max="9715" width="5.54296875" style="49" customWidth="1"/>
    <col min="9716" max="9716" width="13.54296875" style="49" customWidth="1"/>
    <col min="9717" max="9717" width="11" style="49" customWidth="1"/>
    <col min="9718" max="9718" width="8.81640625" style="49" customWidth="1"/>
    <col min="9719" max="9719" width="11.7265625" style="49" customWidth="1"/>
    <col min="9720" max="9720" width="6.453125" style="49" customWidth="1"/>
    <col min="9721" max="9721" width="15" style="49" customWidth="1"/>
    <col min="9722" max="9722" width="19.54296875" style="49" bestFit="1" customWidth="1"/>
    <col min="9723" max="9723" width="12.26953125" style="49" customWidth="1"/>
    <col min="9724" max="9724" width="16.453125" style="49" bestFit="1" customWidth="1"/>
    <col min="9725" max="9725" width="14.453125" style="49" customWidth="1"/>
    <col min="9726" max="9726" width="11.453125" style="49" bestFit="1" customWidth="1"/>
    <col min="9727" max="9727" width="13.54296875" style="49" customWidth="1"/>
    <col min="9728" max="9728" width="10.453125" style="49" customWidth="1"/>
    <col min="9729" max="9730" width="12.54296875" style="49" customWidth="1"/>
    <col min="9731" max="9731" width="16.453125" style="49" bestFit="1" customWidth="1"/>
    <col min="9732" max="9732" width="22.81640625" style="49" bestFit="1" customWidth="1"/>
    <col min="9733" max="9733" width="28.1796875" style="49" customWidth="1"/>
    <col min="9734" max="9734" width="27.54296875" style="49" customWidth="1"/>
    <col min="9735" max="9970" width="8.7265625" style="49"/>
    <col min="9971" max="9971" width="5.54296875" style="49" customWidth="1"/>
    <col min="9972" max="9972" width="13.54296875" style="49" customWidth="1"/>
    <col min="9973" max="9973" width="11" style="49" customWidth="1"/>
    <col min="9974" max="9974" width="8.81640625" style="49" customWidth="1"/>
    <col min="9975" max="9975" width="11.7265625" style="49" customWidth="1"/>
    <col min="9976" max="9976" width="6.453125" style="49" customWidth="1"/>
    <col min="9977" max="9977" width="15" style="49" customWidth="1"/>
    <col min="9978" max="9978" width="19.54296875" style="49" bestFit="1" customWidth="1"/>
    <col min="9979" max="9979" width="12.26953125" style="49" customWidth="1"/>
    <col min="9980" max="9980" width="16.453125" style="49" bestFit="1" customWidth="1"/>
    <col min="9981" max="9981" width="14.453125" style="49" customWidth="1"/>
    <col min="9982" max="9982" width="11.453125" style="49" bestFit="1" customWidth="1"/>
    <col min="9983" max="9983" width="13.54296875" style="49" customWidth="1"/>
    <col min="9984" max="9984" width="10.453125" style="49" customWidth="1"/>
    <col min="9985" max="9986" width="12.54296875" style="49" customWidth="1"/>
    <col min="9987" max="9987" width="16.453125" style="49" bestFit="1" customWidth="1"/>
    <col min="9988" max="9988" width="22.81640625" style="49" bestFit="1" customWidth="1"/>
    <col min="9989" max="9989" width="28.1796875" style="49" customWidth="1"/>
    <col min="9990" max="9990" width="27.54296875" style="49" customWidth="1"/>
    <col min="9991" max="10226" width="8.7265625" style="49"/>
    <col min="10227" max="10227" width="5.54296875" style="49" customWidth="1"/>
    <col min="10228" max="10228" width="13.54296875" style="49" customWidth="1"/>
    <col min="10229" max="10229" width="11" style="49" customWidth="1"/>
    <col min="10230" max="10230" width="8.81640625" style="49" customWidth="1"/>
    <col min="10231" max="10231" width="11.7265625" style="49" customWidth="1"/>
    <col min="10232" max="10232" width="6.453125" style="49" customWidth="1"/>
    <col min="10233" max="10233" width="15" style="49" customWidth="1"/>
    <col min="10234" max="10234" width="19.54296875" style="49" bestFit="1" customWidth="1"/>
    <col min="10235" max="10235" width="12.26953125" style="49" customWidth="1"/>
    <col min="10236" max="10236" width="16.453125" style="49" bestFit="1" customWidth="1"/>
    <col min="10237" max="10237" width="14.453125" style="49" customWidth="1"/>
    <col min="10238" max="10238" width="11.453125" style="49" bestFit="1" customWidth="1"/>
    <col min="10239" max="10239" width="13.54296875" style="49" customWidth="1"/>
    <col min="10240" max="10240" width="10.453125" style="49" customWidth="1"/>
    <col min="10241" max="10242" width="12.54296875" style="49" customWidth="1"/>
    <col min="10243" max="10243" width="16.453125" style="49" bestFit="1" customWidth="1"/>
    <col min="10244" max="10244" width="22.81640625" style="49" bestFit="1" customWidth="1"/>
    <col min="10245" max="10245" width="28.1796875" style="49" customWidth="1"/>
    <col min="10246" max="10246" width="27.54296875" style="49" customWidth="1"/>
    <col min="10247" max="10482" width="8.7265625" style="49"/>
    <col min="10483" max="10483" width="5.54296875" style="49" customWidth="1"/>
    <col min="10484" max="10484" width="13.54296875" style="49" customWidth="1"/>
    <col min="10485" max="10485" width="11" style="49" customWidth="1"/>
    <col min="10486" max="10486" width="8.81640625" style="49" customWidth="1"/>
    <col min="10487" max="10487" width="11.7265625" style="49" customWidth="1"/>
    <col min="10488" max="10488" width="6.453125" style="49" customWidth="1"/>
    <col min="10489" max="10489" width="15" style="49" customWidth="1"/>
    <col min="10490" max="10490" width="19.54296875" style="49" bestFit="1" customWidth="1"/>
    <col min="10491" max="10491" width="12.26953125" style="49" customWidth="1"/>
    <col min="10492" max="10492" width="16.453125" style="49" bestFit="1" customWidth="1"/>
    <col min="10493" max="10493" width="14.453125" style="49" customWidth="1"/>
    <col min="10494" max="10494" width="11.453125" style="49" bestFit="1" customWidth="1"/>
    <col min="10495" max="10495" width="13.54296875" style="49" customWidth="1"/>
    <col min="10496" max="10496" width="10.453125" style="49" customWidth="1"/>
    <col min="10497" max="10498" width="12.54296875" style="49" customWidth="1"/>
    <col min="10499" max="10499" width="16.453125" style="49" bestFit="1" customWidth="1"/>
    <col min="10500" max="10500" width="22.81640625" style="49" bestFit="1" customWidth="1"/>
    <col min="10501" max="10501" width="28.1796875" style="49" customWidth="1"/>
    <col min="10502" max="10502" width="27.54296875" style="49" customWidth="1"/>
    <col min="10503" max="10738" width="8.7265625" style="49"/>
    <col min="10739" max="10739" width="5.54296875" style="49" customWidth="1"/>
    <col min="10740" max="10740" width="13.54296875" style="49" customWidth="1"/>
    <col min="10741" max="10741" width="11" style="49" customWidth="1"/>
    <col min="10742" max="10742" width="8.81640625" style="49" customWidth="1"/>
    <col min="10743" max="10743" width="11.7265625" style="49" customWidth="1"/>
    <col min="10744" max="10744" width="6.453125" style="49" customWidth="1"/>
    <col min="10745" max="10745" width="15" style="49" customWidth="1"/>
    <col min="10746" max="10746" width="19.54296875" style="49" bestFit="1" customWidth="1"/>
    <col min="10747" max="10747" width="12.26953125" style="49" customWidth="1"/>
    <col min="10748" max="10748" width="16.453125" style="49" bestFit="1" customWidth="1"/>
    <col min="10749" max="10749" width="14.453125" style="49" customWidth="1"/>
    <col min="10750" max="10750" width="11.453125" style="49" bestFit="1" customWidth="1"/>
    <col min="10751" max="10751" width="13.54296875" style="49" customWidth="1"/>
    <col min="10752" max="10752" width="10.453125" style="49" customWidth="1"/>
    <col min="10753" max="10754" width="12.54296875" style="49" customWidth="1"/>
    <col min="10755" max="10755" width="16.453125" style="49" bestFit="1" customWidth="1"/>
    <col min="10756" max="10756" width="22.81640625" style="49" bestFit="1" customWidth="1"/>
    <col min="10757" max="10757" width="28.1796875" style="49" customWidth="1"/>
    <col min="10758" max="10758" width="27.54296875" style="49" customWidth="1"/>
    <col min="10759" max="10994" width="8.7265625" style="49"/>
    <col min="10995" max="10995" width="5.54296875" style="49" customWidth="1"/>
    <col min="10996" max="10996" width="13.54296875" style="49" customWidth="1"/>
    <col min="10997" max="10997" width="11" style="49" customWidth="1"/>
    <col min="10998" max="10998" width="8.81640625" style="49" customWidth="1"/>
    <col min="10999" max="10999" width="11.7265625" style="49" customWidth="1"/>
    <col min="11000" max="11000" width="6.453125" style="49" customWidth="1"/>
    <col min="11001" max="11001" width="15" style="49" customWidth="1"/>
    <col min="11002" max="11002" width="19.54296875" style="49" bestFit="1" customWidth="1"/>
    <col min="11003" max="11003" width="12.26953125" style="49" customWidth="1"/>
    <col min="11004" max="11004" width="16.453125" style="49" bestFit="1" customWidth="1"/>
    <col min="11005" max="11005" width="14.453125" style="49" customWidth="1"/>
    <col min="11006" max="11006" width="11.453125" style="49" bestFit="1" customWidth="1"/>
    <col min="11007" max="11007" width="13.54296875" style="49" customWidth="1"/>
    <col min="11008" max="11008" width="10.453125" style="49" customWidth="1"/>
    <col min="11009" max="11010" width="12.54296875" style="49" customWidth="1"/>
    <col min="11011" max="11011" width="16.453125" style="49" bestFit="1" customWidth="1"/>
    <col min="11012" max="11012" width="22.81640625" style="49" bestFit="1" customWidth="1"/>
    <col min="11013" max="11013" width="28.1796875" style="49" customWidth="1"/>
    <col min="11014" max="11014" width="27.54296875" style="49" customWidth="1"/>
    <col min="11015" max="11250" width="8.7265625" style="49"/>
    <col min="11251" max="11251" width="5.54296875" style="49" customWidth="1"/>
    <col min="11252" max="11252" width="13.54296875" style="49" customWidth="1"/>
    <col min="11253" max="11253" width="11" style="49" customWidth="1"/>
    <col min="11254" max="11254" width="8.81640625" style="49" customWidth="1"/>
    <col min="11255" max="11255" width="11.7265625" style="49" customWidth="1"/>
    <col min="11256" max="11256" width="6.453125" style="49" customWidth="1"/>
    <col min="11257" max="11257" width="15" style="49" customWidth="1"/>
    <col min="11258" max="11258" width="19.54296875" style="49" bestFit="1" customWidth="1"/>
    <col min="11259" max="11259" width="12.26953125" style="49" customWidth="1"/>
    <col min="11260" max="11260" width="16.453125" style="49" bestFit="1" customWidth="1"/>
    <col min="11261" max="11261" width="14.453125" style="49" customWidth="1"/>
    <col min="11262" max="11262" width="11.453125" style="49" bestFit="1" customWidth="1"/>
    <col min="11263" max="11263" width="13.54296875" style="49" customWidth="1"/>
    <col min="11264" max="11264" width="10.453125" style="49" customWidth="1"/>
    <col min="11265" max="11266" width="12.54296875" style="49" customWidth="1"/>
    <col min="11267" max="11267" width="16.453125" style="49" bestFit="1" customWidth="1"/>
    <col min="11268" max="11268" width="22.81640625" style="49" bestFit="1" customWidth="1"/>
    <col min="11269" max="11269" width="28.1796875" style="49" customWidth="1"/>
    <col min="11270" max="11270" width="27.54296875" style="49" customWidth="1"/>
    <col min="11271" max="11506" width="8.7265625" style="49"/>
    <col min="11507" max="11507" width="5.54296875" style="49" customWidth="1"/>
    <col min="11508" max="11508" width="13.54296875" style="49" customWidth="1"/>
    <col min="11509" max="11509" width="11" style="49" customWidth="1"/>
    <col min="11510" max="11510" width="8.81640625" style="49" customWidth="1"/>
    <col min="11511" max="11511" width="11.7265625" style="49" customWidth="1"/>
    <col min="11512" max="11512" width="6.453125" style="49" customWidth="1"/>
    <col min="11513" max="11513" width="15" style="49" customWidth="1"/>
    <col min="11514" max="11514" width="19.54296875" style="49" bestFit="1" customWidth="1"/>
    <col min="11515" max="11515" width="12.26953125" style="49" customWidth="1"/>
    <col min="11516" max="11516" width="16.453125" style="49" bestFit="1" customWidth="1"/>
    <col min="11517" max="11517" width="14.453125" style="49" customWidth="1"/>
    <col min="11518" max="11518" width="11.453125" style="49" bestFit="1" customWidth="1"/>
    <col min="11519" max="11519" width="13.54296875" style="49" customWidth="1"/>
    <col min="11520" max="11520" width="10.453125" style="49" customWidth="1"/>
    <col min="11521" max="11522" width="12.54296875" style="49" customWidth="1"/>
    <col min="11523" max="11523" width="16.453125" style="49" bestFit="1" customWidth="1"/>
    <col min="11524" max="11524" width="22.81640625" style="49" bestFit="1" customWidth="1"/>
    <col min="11525" max="11525" width="28.1796875" style="49" customWidth="1"/>
    <col min="11526" max="11526" width="27.54296875" style="49" customWidth="1"/>
    <col min="11527" max="11762" width="8.7265625" style="49"/>
    <col min="11763" max="11763" width="5.54296875" style="49" customWidth="1"/>
    <col min="11764" max="11764" width="13.54296875" style="49" customWidth="1"/>
    <col min="11765" max="11765" width="11" style="49" customWidth="1"/>
    <col min="11766" max="11766" width="8.81640625" style="49" customWidth="1"/>
    <col min="11767" max="11767" width="11.7265625" style="49" customWidth="1"/>
    <col min="11768" max="11768" width="6.453125" style="49" customWidth="1"/>
    <col min="11769" max="11769" width="15" style="49" customWidth="1"/>
    <col min="11770" max="11770" width="19.54296875" style="49" bestFit="1" customWidth="1"/>
    <col min="11771" max="11771" width="12.26953125" style="49" customWidth="1"/>
    <col min="11772" max="11772" width="16.453125" style="49" bestFit="1" customWidth="1"/>
    <col min="11773" max="11773" width="14.453125" style="49" customWidth="1"/>
    <col min="11774" max="11774" width="11.453125" style="49" bestFit="1" customWidth="1"/>
    <col min="11775" max="11775" width="13.54296875" style="49" customWidth="1"/>
    <col min="11776" max="11776" width="10.453125" style="49" customWidth="1"/>
    <col min="11777" max="11778" width="12.54296875" style="49" customWidth="1"/>
    <col min="11779" max="11779" width="16.453125" style="49" bestFit="1" customWidth="1"/>
    <col min="11780" max="11780" width="22.81640625" style="49" bestFit="1" customWidth="1"/>
    <col min="11781" max="11781" width="28.1796875" style="49" customWidth="1"/>
    <col min="11782" max="11782" width="27.54296875" style="49" customWidth="1"/>
    <col min="11783" max="12018" width="8.7265625" style="49"/>
    <col min="12019" max="12019" width="5.54296875" style="49" customWidth="1"/>
    <col min="12020" max="12020" width="13.54296875" style="49" customWidth="1"/>
    <col min="12021" max="12021" width="11" style="49" customWidth="1"/>
    <col min="12022" max="12022" width="8.81640625" style="49" customWidth="1"/>
    <col min="12023" max="12023" width="11.7265625" style="49" customWidth="1"/>
    <col min="12024" max="12024" width="6.453125" style="49" customWidth="1"/>
    <col min="12025" max="12025" width="15" style="49" customWidth="1"/>
    <col min="12026" max="12026" width="19.54296875" style="49" bestFit="1" customWidth="1"/>
    <col min="12027" max="12027" width="12.26953125" style="49" customWidth="1"/>
    <col min="12028" max="12028" width="16.453125" style="49" bestFit="1" customWidth="1"/>
    <col min="12029" max="12029" width="14.453125" style="49" customWidth="1"/>
    <col min="12030" max="12030" width="11.453125" style="49" bestFit="1" customWidth="1"/>
    <col min="12031" max="12031" width="13.54296875" style="49" customWidth="1"/>
    <col min="12032" max="12032" width="10.453125" style="49" customWidth="1"/>
    <col min="12033" max="12034" width="12.54296875" style="49" customWidth="1"/>
    <col min="12035" max="12035" width="16.453125" style="49" bestFit="1" customWidth="1"/>
    <col min="12036" max="12036" width="22.81640625" style="49" bestFit="1" customWidth="1"/>
    <col min="12037" max="12037" width="28.1796875" style="49" customWidth="1"/>
    <col min="12038" max="12038" width="27.54296875" style="49" customWidth="1"/>
    <col min="12039" max="12274" width="8.7265625" style="49"/>
    <col min="12275" max="12275" width="5.54296875" style="49" customWidth="1"/>
    <col min="12276" max="12276" width="13.54296875" style="49" customWidth="1"/>
    <col min="12277" max="12277" width="11" style="49" customWidth="1"/>
    <col min="12278" max="12278" width="8.81640625" style="49" customWidth="1"/>
    <col min="12279" max="12279" width="11.7265625" style="49" customWidth="1"/>
    <col min="12280" max="12280" width="6.453125" style="49" customWidth="1"/>
    <col min="12281" max="12281" width="15" style="49" customWidth="1"/>
    <col min="12282" max="12282" width="19.54296875" style="49" bestFit="1" customWidth="1"/>
    <col min="12283" max="12283" width="12.26953125" style="49" customWidth="1"/>
    <col min="12284" max="12284" width="16.453125" style="49" bestFit="1" customWidth="1"/>
    <col min="12285" max="12285" width="14.453125" style="49" customWidth="1"/>
    <col min="12286" max="12286" width="11.453125" style="49" bestFit="1" customWidth="1"/>
    <col min="12287" max="12287" width="13.54296875" style="49" customWidth="1"/>
    <col min="12288" max="12288" width="10.453125" style="49" customWidth="1"/>
    <col min="12289" max="12290" width="12.54296875" style="49" customWidth="1"/>
    <col min="12291" max="12291" width="16.453125" style="49" bestFit="1" customWidth="1"/>
    <col min="12292" max="12292" width="22.81640625" style="49" bestFit="1" customWidth="1"/>
    <col min="12293" max="12293" width="28.1796875" style="49" customWidth="1"/>
    <col min="12294" max="12294" width="27.54296875" style="49" customWidth="1"/>
    <col min="12295" max="12530" width="8.7265625" style="49"/>
    <col min="12531" max="12531" width="5.54296875" style="49" customWidth="1"/>
    <col min="12532" max="12532" width="13.54296875" style="49" customWidth="1"/>
    <col min="12533" max="12533" width="11" style="49" customWidth="1"/>
    <col min="12534" max="12534" width="8.81640625" style="49" customWidth="1"/>
    <col min="12535" max="12535" width="11.7265625" style="49" customWidth="1"/>
    <col min="12536" max="12536" width="6.453125" style="49" customWidth="1"/>
    <col min="12537" max="12537" width="15" style="49" customWidth="1"/>
    <col min="12538" max="12538" width="19.54296875" style="49" bestFit="1" customWidth="1"/>
    <col min="12539" max="12539" width="12.26953125" style="49" customWidth="1"/>
    <col min="12540" max="12540" width="16.453125" style="49" bestFit="1" customWidth="1"/>
    <col min="12541" max="12541" width="14.453125" style="49" customWidth="1"/>
    <col min="12542" max="12542" width="11.453125" style="49" bestFit="1" customWidth="1"/>
    <col min="12543" max="12543" width="13.54296875" style="49" customWidth="1"/>
    <col min="12544" max="12544" width="10.453125" style="49" customWidth="1"/>
    <col min="12545" max="12546" width="12.54296875" style="49" customWidth="1"/>
    <col min="12547" max="12547" width="16.453125" style="49" bestFit="1" customWidth="1"/>
    <col min="12548" max="12548" width="22.81640625" style="49" bestFit="1" customWidth="1"/>
    <col min="12549" max="12549" width="28.1796875" style="49" customWidth="1"/>
    <col min="12550" max="12550" width="27.54296875" style="49" customWidth="1"/>
    <col min="12551" max="12786" width="8.7265625" style="49"/>
    <col min="12787" max="12787" width="5.54296875" style="49" customWidth="1"/>
    <col min="12788" max="12788" width="13.54296875" style="49" customWidth="1"/>
    <col min="12789" max="12789" width="11" style="49" customWidth="1"/>
    <col min="12790" max="12790" width="8.81640625" style="49" customWidth="1"/>
    <col min="12791" max="12791" width="11.7265625" style="49" customWidth="1"/>
    <col min="12792" max="12792" width="6.453125" style="49" customWidth="1"/>
    <col min="12793" max="12793" width="15" style="49" customWidth="1"/>
    <col min="12794" max="12794" width="19.54296875" style="49" bestFit="1" customWidth="1"/>
    <col min="12795" max="12795" width="12.26953125" style="49" customWidth="1"/>
    <col min="12796" max="12796" width="16.453125" style="49" bestFit="1" customWidth="1"/>
    <col min="12797" max="12797" width="14.453125" style="49" customWidth="1"/>
    <col min="12798" max="12798" width="11.453125" style="49" bestFit="1" customWidth="1"/>
    <col min="12799" max="12799" width="13.54296875" style="49" customWidth="1"/>
    <col min="12800" max="12800" width="10.453125" style="49" customWidth="1"/>
    <col min="12801" max="12802" width="12.54296875" style="49" customWidth="1"/>
    <col min="12803" max="12803" width="16.453125" style="49" bestFit="1" customWidth="1"/>
    <col min="12804" max="12804" width="22.81640625" style="49" bestFit="1" customWidth="1"/>
    <col min="12805" max="12805" width="28.1796875" style="49" customWidth="1"/>
    <col min="12806" max="12806" width="27.54296875" style="49" customWidth="1"/>
    <col min="12807" max="13042" width="8.7265625" style="49"/>
    <col min="13043" max="13043" width="5.54296875" style="49" customWidth="1"/>
    <col min="13044" max="13044" width="13.54296875" style="49" customWidth="1"/>
    <col min="13045" max="13045" width="11" style="49" customWidth="1"/>
    <col min="13046" max="13046" width="8.81640625" style="49" customWidth="1"/>
    <col min="13047" max="13047" width="11.7265625" style="49" customWidth="1"/>
    <col min="13048" max="13048" width="6.453125" style="49" customWidth="1"/>
    <col min="13049" max="13049" width="15" style="49" customWidth="1"/>
    <col min="13050" max="13050" width="19.54296875" style="49" bestFit="1" customWidth="1"/>
    <col min="13051" max="13051" width="12.26953125" style="49" customWidth="1"/>
    <col min="13052" max="13052" width="16.453125" style="49" bestFit="1" customWidth="1"/>
    <col min="13053" max="13053" width="14.453125" style="49" customWidth="1"/>
    <col min="13054" max="13054" width="11.453125" style="49" bestFit="1" customWidth="1"/>
    <col min="13055" max="13055" width="13.54296875" style="49" customWidth="1"/>
    <col min="13056" max="13056" width="10.453125" style="49" customWidth="1"/>
    <col min="13057" max="13058" width="12.54296875" style="49" customWidth="1"/>
    <col min="13059" max="13059" width="16.453125" style="49" bestFit="1" customWidth="1"/>
    <col min="13060" max="13060" width="22.81640625" style="49" bestFit="1" customWidth="1"/>
    <col min="13061" max="13061" width="28.1796875" style="49" customWidth="1"/>
    <col min="13062" max="13062" width="27.54296875" style="49" customWidth="1"/>
    <col min="13063" max="13298" width="8.7265625" style="49"/>
    <col min="13299" max="13299" width="5.54296875" style="49" customWidth="1"/>
    <col min="13300" max="13300" width="13.54296875" style="49" customWidth="1"/>
    <col min="13301" max="13301" width="11" style="49" customWidth="1"/>
    <col min="13302" max="13302" width="8.81640625" style="49" customWidth="1"/>
    <col min="13303" max="13303" width="11.7265625" style="49" customWidth="1"/>
    <col min="13304" max="13304" width="6.453125" style="49" customWidth="1"/>
    <col min="13305" max="13305" width="15" style="49" customWidth="1"/>
    <col min="13306" max="13306" width="19.54296875" style="49" bestFit="1" customWidth="1"/>
    <col min="13307" max="13307" width="12.26953125" style="49" customWidth="1"/>
    <col min="13308" max="13308" width="16.453125" style="49" bestFit="1" customWidth="1"/>
    <col min="13309" max="13309" width="14.453125" style="49" customWidth="1"/>
    <col min="13310" max="13310" width="11.453125" style="49" bestFit="1" customWidth="1"/>
    <col min="13311" max="13311" width="13.54296875" style="49" customWidth="1"/>
    <col min="13312" max="13312" width="10.453125" style="49" customWidth="1"/>
    <col min="13313" max="13314" width="12.54296875" style="49" customWidth="1"/>
    <col min="13315" max="13315" width="16.453125" style="49" bestFit="1" customWidth="1"/>
    <col min="13316" max="13316" width="22.81640625" style="49" bestFit="1" customWidth="1"/>
    <col min="13317" max="13317" width="28.1796875" style="49" customWidth="1"/>
    <col min="13318" max="13318" width="27.54296875" style="49" customWidth="1"/>
    <col min="13319" max="13554" width="8.7265625" style="49"/>
    <col min="13555" max="13555" width="5.54296875" style="49" customWidth="1"/>
    <col min="13556" max="13556" width="13.54296875" style="49" customWidth="1"/>
    <col min="13557" max="13557" width="11" style="49" customWidth="1"/>
    <col min="13558" max="13558" width="8.81640625" style="49" customWidth="1"/>
    <col min="13559" max="13559" width="11.7265625" style="49" customWidth="1"/>
    <col min="13560" max="13560" width="6.453125" style="49" customWidth="1"/>
    <col min="13561" max="13561" width="15" style="49" customWidth="1"/>
    <col min="13562" max="13562" width="19.54296875" style="49" bestFit="1" customWidth="1"/>
    <col min="13563" max="13563" width="12.26953125" style="49" customWidth="1"/>
    <col min="13564" max="13564" width="16.453125" style="49" bestFit="1" customWidth="1"/>
    <col min="13565" max="13565" width="14.453125" style="49" customWidth="1"/>
    <col min="13566" max="13566" width="11.453125" style="49" bestFit="1" customWidth="1"/>
    <col min="13567" max="13567" width="13.54296875" style="49" customWidth="1"/>
    <col min="13568" max="13568" width="10.453125" style="49" customWidth="1"/>
    <col min="13569" max="13570" width="12.54296875" style="49" customWidth="1"/>
    <col min="13571" max="13571" width="16.453125" style="49" bestFit="1" customWidth="1"/>
    <col min="13572" max="13572" width="22.81640625" style="49" bestFit="1" customWidth="1"/>
    <col min="13573" max="13573" width="28.1796875" style="49" customWidth="1"/>
    <col min="13574" max="13574" width="27.54296875" style="49" customWidth="1"/>
    <col min="13575" max="13810" width="8.7265625" style="49"/>
    <col min="13811" max="13811" width="5.54296875" style="49" customWidth="1"/>
    <col min="13812" max="13812" width="13.54296875" style="49" customWidth="1"/>
    <col min="13813" max="13813" width="11" style="49" customWidth="1"/>
    <col min="13814" max="13814" width="8.81640625" style="49" customWidth="1"/>
    <col min="13815" max="13815" width="11.7265625" style="49" customWidth="1"/>
    <col min="13816" max="13816" width="6.453125" style="49" customWidth="1"/>
    <col min="13817" max="13817" width="15" style="49" customWidth="1"/>
    <col min="13818" max="13818" width="19.54296875" style="49" bestFit="1" customWidth="1"/>
    <col min="13819" max="13819" width="12.26953125" style="49" customWidth="1"/>
    <col min="13820" max="13820" width="16.453125" style="49" bestFit="1" customWidth="1"/>
    <col min="13821" max="13821" width="14.453125" style="49" customWidth="1"/>
    <col min="13822" max="13822" width="11.453125" style="49" bestFit="1" customWidth="1"/>
    <col min="13823" max="13823" width="13.54296875" style="49" customWidth="1"/>
    <col min="13824" max="13824" width="10.453125" style="49" customWidth="1"/>
    <col min="13825" max="13826" width="12.54296875" style="49" customWidth="1"/>
    <col min="13827" max="13827" width="16.453125" style="49" bestFit="1" customWidth="1"/>
    <col min="13828" max="13828" width="22.81640625" style="49" bestFit="1" customWidth="1"/>
    <col min="13829" max="13829" width="28.1796875" style="49" customWidth="1"/>
    <col min="13830" max="13830" width="27.54296875" style="49" customWidth="1"/>
    <col min="13831" max="14066" width="8.7265625" style="49"/>
    <col min="14067" max="14067" width="5.54296875" style="49" customWidth="1"/>
    <col min="14068" max="14068" width="13.54296875" style="49" customWidth="1"/>
    <col min="14069" max="14069" width="11" style="49" customWidth="1"/>
    <col min="14070" max="14070" width="8.81640625" style="49" customWidth="1"/>
    <col min="14071" max="14071" width="11.7265625" style="49" customWidth="1"/>
    <col min="14072" max="14072" width="6.453125" style="49" customWidth="1"/>
    <col min="14073" max="14073" width="15" style="49" customWidth="1"/>
    <col min="14074" max="14074" width="19.54296875" style="49" bestFit="1" customWidth="1"/>
    <col min="14075" max="14075" width="12.26953125" style="49" customWidth="1"/>
    <col min="14076" max="14076" width="16.453125" style="49" bestFit="1" customWidth="1"/>
    <col min="14077" max="14077" width="14.453125" style="49" customWidth="1"/>
    <col min="14078" max="14078" width="11.453125" style="49" bestFit="1" customWidth="1"/>
    <col min="14079" max="14079" width="13.54296875" style="49" customWidth="1"/>
    <col min="14080" max="14080" width="10.453125" style="49" customWidth="1"/>
    <col min="14081" max="14082" width="12.54296875" style="49" customWidth="1"/>
    <col min="14083" max="14083" width="16.453125" style="49" bestFit="1" customWidth="1"/>
    <col min="14084" max="14084" width="22.81640625" style="49" bestFit="1" customWidth="1"/>
    <col min="14085" max="14085" width="28.1796875" style="49" customWidth="1"/>
    <col min="14086" max="14086" width="27.54296875" style="49" customWidth="1"/>
    <col min="14087" max="14322" width="8.7265625" style="49"/>
    <col min="14323" max="14323" width="5.54296875" style="49" customWidth="1"/>
    <col min="14324" max="14324" width="13.54296875" style="49" customWidth="1"/>
    <col min="14325" max="14325" width="11" style="49" customWidth="1"/>
    <col min="14326" max="14326" width="8.81640625" style="49" customWidth="1"/>
    <col min="14327" max="14327" width="11.7265625" style="49" customWidth="1"/>
    <col min="14328" max="14328" width="6.453125" style="49" customWidth="1"/>
    <col min="14329" max="14329" width="15" style="49" customWidth="1"/>
    <col min="14330" max="14330" width="19.54296875" style="49" bestFit="1" customWidth="1"/>
    <col min="14331" max="14331" width="12.26953125" style="49" customWidth="1"/>
    <col min="14332" max="14332" width="16.453125" style="49" bestFit="1" customWidth="1"/>
    <col min="14333" max="14333" width="14.453125" style="49" customWidth="1"/>
    <col min="14334" max="14334" width="11.453125" style="49" bestFit="1" customWidth="1"/>
    <col min="14335" max="14335" width="13.54296875" style="49" customWidth="1"/>
    <col min="14336" max="14336" width="10.453125" style="49" customWidth="1"/>
    <col min="14337" max="14338" width="12.54296875" style="49" customWidth="1"/>
    <col min="14339" max="14339" width="16.453125" style="49" bestFit="1" customWidth="1"/>
    <col min="14340" max="14340" width="22.81640625" style="49" bestFit="1" customWidth="1"/>
    <col min="14341" max="14341" width="28.1796875" style="49" customWidth="1"/>
    <col min="14342" max="14342" width="27.54296875" style="49" customWidth="1"/>
    <col min="14343" max="14578" width="8.7265625" style="49"/>
    <col min="14579" max="14579" width="5.54296875" style="49" customWidth="1"/>
    <col min="14580" max="14580" width="13.54296875" style="49" customWidth="1"/>
    <col min="14581" max="14581" width="11" style="49" customWidth="1"/>
    <col min="14582" max="14582" width="8.81640625" style="49" customWidth="1"/>
    <col min="14583" max="14583" width="11.7265625" style="49" customWidth="1"/>
    <col min="14584" max="14584" width="6.453125" style="49" customWidth="1"/>
    <col min="14585" max="14585" width="15" style="49" customWidth="1"/>
    <col min="14586" max="14586" width="19.54296875" style="49" bestFit="1" customWidth="1"/>
    <col min="14587" max="14587" width="12.26953125" style="49" customWidth="1"/>
    <col min="14588" max="14588" width="16.453125" style="49" bestFit="1" customWidth="1"/>
    <col min="14589" max="14589" width="14.453125" style="49" customWidth="1"/>
    <col min="14590" max="14590" width="11.453125" style="49" bestFit="1" customWidth="1"/>
    <col min="14591" max="14591" width="13.54296875" style="49" customWidth="1"/>
    <col min="14592" max="14592" width="10.453125" style="49" customWidth="1"/>
    <col min="14593" max="14594" width="12.54296875" style="49" customWidth="1"/>
    <col min="14595" max="14595" width="16.453125" style="49" bestFit="1" customWidth="1"/>
    <col min="14596" max="14596" width="22.81640625" style="49" bestFit="1" customWidth="1"/>
    <col min="14597" max="14597" width="28.1796875" style="49" customWidth="1"/>
    <col min="14598" max="14598" width="27.54296875" style="49" customWidth="1"/>
    <col min="14599" max="14834" width="8.7265625" style="49"/>
    <col min="14835" max="14835" width="5.54296875" style="49" customWidth="1"/>
    <col min="14836" max="14836" width="13.54296875" style="49" customWidth="1"/>
    <col min="14837" max="14837" width="11" style="49" customWidth="1"/>
    <col min="14838" max="14838" width="8.81640625" style="49" customWidth="1"/>
    <col min="14839" max="14839" width="11.7265625" style="49" customWidth="1"/>
    <col min="14840" max="14840" width="6.453125" style="49" customWidth="1"/>
    <col min="14841" max="14841" width="15" style="49" customWidth="1"/>
    <col min="14842" max="14842" width="19.54296875" style="49" bestFit="1" customWidth="1"/>
    <col min="14843" max="14843" width="12.26953125" style="49" customWidth="1"/>
    <col min="14844" max="14844" width="16.453125" style="49" bestFit="1" customWidth="1"/>
    <col min="14845" max="14845" width="14.453125" style="49" customWidth="1"/>
    <col min="14846" max="14846" width="11.453125" style="49" bestFit="1" customWidth="1"/>
    <col min="14847" max="14847" width="13.54296875" style="49" customWidth="1"/>
    <col min="14848" max="14848" width="10.453125" style="49" customWidth="1"/>
    <col min="14849" max="14850" width="12.54296875" style="49" customWidth="1"/>
    <col min="14851" max="14851" width="16.453125" style="49" bestFit="1" customWidth="1"/>
    <col min="14852" max="14852" width="22.81640625" style="49" bestFit="1" customWidth="1"/>
    <col min="14853" max="14853" width="28.1796875" style="49" customWidth="1"/>
    <col min="14854" max="14854" width="27.54296875" style="49" customWidth="1"/>
    <col min="14855" max="15090" width="8.7265625" style="49"/>
    <col min="15091" max="15091" width="5.54296875" style="49" customWidth="1"/>
    <col min="15092" max="15092" width="13.54296875" style="49" customWidth="1"/>
    <col min="15093" max="15093" width="11" style="49" customWidth="1"/>
    <col min="15094" max="15094" width="8.81640625" style="49" customWidth="1"/>
    <col min="15095" max="15095" width="11.7265625" style="49" customWidth="1"/>
    <col min="15096" max="15096" width="6.453125" style="49" customWidth="1"/>
    <col min="15097" max="15097" width="15" style="49" customWidth="1"/>
    <col min="15098" max="15098" width="19.54296875" style="49" bestFit="1" customWidth="1"/>
    <col min="15099" max="15099" width="12.26953125" style="49" customWidth="1"/>
    <col min="15100" max="15100" width="16.453125" style="49" bestFit="1" customWidth="1"/>
    <col min="15101" max="15101" width="14.453125" style="49" customWidth="1"/>
    <col min="15102" max="15102" width="11.453125" style="49" bestFit="1" customWidth="1"/>
    <col min="15103" max="15103" width="13.54296875" style="49" customWidth="1"/>
    <col min="15104" max="15104" width="10.453125" style="49" customWidth="1"/>
    <col min="15105" max="15106" width="12.54296875" style="49" customWidth="1"/>
    <col min="15107" max="15107" width="16.453125" style="49" bestFit="1" customWidth="1"/>
    <col min="15108" max="15108" width="22.81640625" style="49" bestFit="1" customWidth="1"/>
    <col min="15109" max="15109" width="28.1796875" style="49" customWidth="1"/>
    <col min="15110" max="15110" width="27.54296875" style="49" customWidth="1"/>
    <col min="15111" max="15346" width="8.7265625" style="49"/>
    <col min="15347" max="15347" width="5.54296875" style="49" customWidth="1"/>
    <col min="15348" max="15348" width="13.54296875" style="49" customWidth="1"/>
    <col min="15349" max="15349" width="11" style="49" customWidth="1"/>
    <col min="15350" max="15350" width="8.81640625" style="49" customWidth="1"/>
    <col min="15351" max="15351" width="11.7265625" style="49" customWidth="1"/>
    <col min="15352" max="15352" width="6.453125" style="49" customWidth="1"/>
    <col min="15353" max="15353" width="15" style="49" customWidth="1"/>
    <col min="15354" max="15354" width="19.54296875" style="49" bestFit="1" customWidth="1"/>
    <col min="15355" max="15355" width="12.26953125" style="49" customWidth="1"/>
    <col min="15356" max="15356" width="16.453125" style="49" bestFit="1" customWidth="1"/>
    <col min="15357" max="15357" width="14.453125" style="49" customWidth="1"/>
    <col min="15358" max="15358" width="11.453125" style="49" bestFit="1" customWidth="1"/>
    <col min="15359" max="15359" width="13.54296875" style="49" customWidth="1"/>
    <col min="15360" max="15360" width="10.453125" style="49" customWidth="1"/>
    <col min="15361" max="15362" width="12.54296875" style="49" customWidth="1"/>
    <col min="15363" max="15363" width="16.453125" style="49" bestFit="1" customWidth="1"/>
    <col min="15364" max="15364" width="22.81640625" style="49" bestFit="1" customWidth="1"/>
    <col min="15365" max="15365" width="28.1796875" style="49" customWidth="1"/>
    <col min="15366" max="15366" width="27.54296875" style="49" customWidth="1"/>
    <col min="15367" max="15602" width="8.7265625" style="49"/>
    <col min="15603" max="15603" width="5.54296875" style="49" customWidth="1"/>
    <col min="15604" max="15604" width="13.54296875" style="49" customWidth="1"/>
    <col min="15605" max="15605" width="11" style="49" customWidth="1"/>
    <col min="15606" max="15606" width="8.81640625" style="49" customWidth="1"/>
    <col min="15607" max="15607" width="11.7265625" style="49" customWidth="1"/>
    <col min="15608" max="15608" width="6.453125" style="49" customWidth="1"/>
    <col min="15609" max="15609" width="15" style="49" customWidth="1"/>
    <col min="15610" max="15610" width="19.54296875" style="49" bestFit="1" customWidth="1"/>
    <col min="15611" max="15611" width="12.26953125" style="49" customWidth="1"/>
    <col min="15612" max="15612" width="16.453125" style="49" bestFit="1" customWidth="1"/>
    <col min="15613" max="15613" width="14.453125" style="49" customWidth="1"/>
    <col min="15614" max="15614" width="11.453125" style="49" bestFit="1" customWidth="1"/>
    <col min="15615" max="15615" width="13.54296875" style="49" customWidth="1"/>
    <col min="15616" max="15616" width="10.453125" style="49" customWidth="1"/>
    <col min="15617" max="15618" width="12.54296875" style="49" customWidth="1"/>
    <col min="15619" max="15619" width="16.453125" style="49" bestFit="1" customWidth="1"/>
    <col min="15620" max="15620" width="22.81640625" style="49" bestFit="1" customWidth="1"/>
    <col min="15621" max="15621" width="28.1796875" style="49" customWidth="1"/>
    <col min="15622" max="15622" width="27.54296875" style="49" customWidth="1"/>
    <col min="15623" max="15858" width="8.7265625" style="49"/>
    <col min="15859" max="15859" width="5.54296875" style="49" customWidth="1"/>
    <col min="15860" max="15860" width="13.54296875" style="49" customWidth="1"/>
    <col min="15861" max="15861" width="11" style="49" customWidth="1"/>
    <col min="15862" max="15862" width="8.81640625" style="49" customWidth="1"/>
    <col min="15863" max="15863" width="11.7265625" style="49" customWidth="1"/>
    <col min="15864" max="15864" width="6.453125" style="49" customWidth="1"/>
    <col min="15865" max="15865" width="15" style="49" customWidth="1"/>
    <col min="15866" max="15866" width="19.54296875" style="49" bestFit="1" customWidth="1"/>
    <col min="15867" max="15867" width="12.26953125" style="49" customWidth="1"/>
    <col min="15868" max="15868" width="16.453125" style="49" bestFit="1" customWidth="1"/>
    <col min="15869" max="15869" width="14.453125" style="49" customWidth="1"/>
    <col min="15870" max="15870" width="11.453125" style="49" bestFit="1" customWidth="1"/>
    <col min="15871" max="15871" width="13.54296875" style="49" customWidth="1"/>
    <col min="15872" max="15872" width="10.453125" style="49" customWidth="1"/>
    <col min="15873" max="15874" width="12.54296875" style="49" customWidth="1"/>
    <col min="15875" max="15875" width="16.453125" style="49" bestFit="1" customWidth="1"/>
    <col min="15876" max="15876" width="22.81640625" style="49" bestFit="1" customWidth="1"/>
    <col min="15877" max="15877" width="28.1796875" style="49" customWidth="1"/>
    <col min="15878" max="15878" width="27.54296875" style="49" customWidth="1"/>
    <col min="15879" max="16114" width="8.7265625" style="49"/>
    <col min="16115" max="16115" width="5.54296875" style="49" customWidth="1"/>
    <col min="16116" max="16116" width="13.54296875" style="49" customWidth="1"/>
    <col min="16117" max="16117" width="11" style="49" customWidth="1"/>
    <col min="16118" max="16118" width="8.81640625" style="49" customWidth="1"/>
    <col min="16119" max="16119" width="11.7265625" style="49" customWidth="1"/>
    <col min="16120" max="16120" width="6.453125" style="49" customWidth="1"/>
    <col min="16121" max="16121" width="15" style="49" customWidth="1"/>
    <col min="16122" max="16122" width="19.54296875" style="49" bestFit="1" customWidth="1"/>
    <col min="16123" max="16123" width="12.26953125" style="49" customWidth="1"/>
    <col min="16124" max="16124" width="16.453125" style="49" bestFit="1" customWidth="1"/>
    <col min="16125" max="16125" width="14.453125" style="49" customWidth="1"/>
    <col min="16126" max="16126" width="11.453125" style="49" bestFit="1" customWidth="1"/>
    <col min="16127" max="16127" width="13.54296875" style="49" customWidth="1"/>
    <col min="16128" max="16128" width="10.453125" style="49" customWidth="1"/>
    <col min="16129" max="16130" width="12.54296875" style="49" customWidth="1"/>
    <col min="16131" max="16131" width="16.453125" style="49" bestFit="1" customWidth="1"/>
    <col min="16132" max="16132" width="22.81640625" style="49" bestFit="1" customWidth="1"/>
    <col min="16133" max="16133" width="28.1796875" style="49" customWidth="1"/>
    <col min="16134" max="16134" width="27.54296875" style="49" customWidth="1"/>
    <col min="16135" max="16384" width="8.7265625" style="49"/>
  </cols>
  <sheetData>
    <row r="1" spans="2:21" s="29" customFormat="1" x14ac:dyDescent="0.35">
      <c r="B1" s="29" t="s">
        <v>96</v>
      </c>
    </row>
    <row r="2" spans="2:21" s="29" customFormat="1" x14ac:dyDescent="0.35">
      <c r="B2" s="30" t="s">
        <v>97</v>
      </c>
      <c r="C2" s="30"/>
      <c r="D2" s="30"/>
      <c r="E2" s="31" t="s">
        <v>98</v>
      </c>
      <c r="F2" s="30"/>
      <c r="G2" s="30"/>
      <c r="H2" s="30"/>
      <c r="I2" s="30"/>
      <c r="J2" s="30"/>
    </row>
    <row r="3" spans="2:21" s="30" customFormat="1" x14ac:dyDescent="0.35">
      <c r="B3" s="32"/>
      <c r="C3" s="32"/>
      <c r="D3" s="32"/>
      <c r="E3" s="32"/>
      <c r="F3" s="32"/>
      <c r="G3" s="32"/>
      <c r="H3" s="32"/>
    </row>
    <row r="4" spans="2:21" s="38" customFormat="1" ht="43.5" x14ac:dyDescent="0.35">
      <c r="B4" s="33" t="s">
        <v>99</v>
      </c>
      <c r="C4" s="34" t="s">
        <v>100</v>
      </c>
      <c r="D4" s="35"/>
      <c r="E4" s="36" t="s">
        <v>101</v>
      </c>
      <c r="F4" s="37" t="s">
        <v>102</v>
      </c>
    </row>
    <row r="5" spans="2:21" s="41" customFormat="1" x14ac:dyDescent="0.35">
      <c r="B5" s="39" t="s">
        <v>103</v>
      </c>
      <c r="C5" s="34" t="s">
        <v>135</v>
      </c>
      <c r="D5" s="35"/>
      <c r="E5" s="40" t="s">
        <v>104</v>
      </c>
      <c r="F5" s="37" t="s">
        <v>105</v>
      </c>
    </row>
    <row r="6" spans="2:21" s="46" customFormat="1" x14ac:dyDescent="0.35">
      <c r="B6" s="42" t="s">
        <v>106</v>
      </c>
      <c r="C6" s="43">
        <v>44196</v>
      </c>
      <c r="D6" s="44"/>
      <c r="E6" s="45" t="s">
        <v>107</v>
      </c>
      <c r="F6" s="43">
        <v>44333</v>
      </c>
    </row>
    <row r="7" spans="2:21" s="46" customFormat="1" x14ac:dyDescent="0.35">
      <c r="B7" s="42" t="s">
        <v>108</v>
      </c>
      <c r="C7" s="43" t="s">
        <v>109</v>
      </c>
      <c r="D7" s="44"/>
      <c r="E7" s="45" t="s">
        <v>110</v>
      </c>
      <c r="F7" s="37" t="s">
        <v>111</v>
      </c>
    </row>
    <row r="8" spans="2:21" s="46" customFormat="1" x14ac:dyDescent="0.35">
      <c r="B8" s="47"/>
      <c r="C8" s="47"/>
      <c r="D8" s="47"/>
      <c r="E8" s="48" t="s">
        <v>112</v>
      </c>
      <c r="F8" s="43">
        <v>44335</v>
      </c>
    </row>
    <row r="9" spans="2:21" x14ac:dyDescent="0.35">
      <c r="R9" s="50"/>
    </row>
    <row r="10" spans="2:21" x14ac:dyDescent="0.35">
      <c r="B10" s="51" t="s">
        <v>113</v>
      </c>
      <c r="R10" s="52"/>
    </row>
    <row r="12" spans="2:21" s="72" customFormat="1" ht="43.5" x14ac:dyDescent="0.35">
      <c r="C12" s="73" t="s">
        <v>159</v>
      </c>
      <c r="D12" s="73" t="s">
        <v>114</v>
      </c>
      <c r="E12" s="73" t="s">
        <v>115</v>
      </c>
      <c r="F12" s="73" t="s">
        <v>116</v>
      </c>
      <c r="G12" s="73" t="s">
        <v>117</v>
      </c>
      <c r="H12" s="73" t="s">
        <v>118</v>
      </c>
      <c r="I12" s="73" t="s">
        <v>115</v>
      </c>
      <c r="J12" s="73" t="s">
        <v>119</v>
      </c>
      <c r="K12" s="73" t="s">
        <v>120</v>
      </c>
      <c r="L12" s="73" t="s">
        <v>121</v>
      </c>
      <c r="M12" s="73" t="s">
        <v>122</v>
      </c>
      <c r="N12" s="73" t="s">
        <v>123</v>
      </c>
      <c r="O12" s="73" t="s">
        <v>156</v>
      </c>
      <c r="P12" s="73" t="s">
        <v>66</v>
      </c>
      <c r="Q12" s="73" t="s">
        <v>68</v>
      </c>
      <c r="R12" s="73" t="s">
        <v>124</v>
      </c>
      <c r="S12" s="73" t="s">
        <v>125</v>
      </c>
      <c r="T12" s="74"/>
      <c r="U12" s="74"/>
    </row>
    <row r="13" spans="2:21" s="53" customFormat="1" x14ac:dyDescent="0.35">
      <c r="C13" s="54">
        <v>3818308</v>
      </c>
      <c r="D13" s="55" t="s">
        <v>45</v>
      </c>
      <c r="E13" s="11">
        <v>3392.32</v>
      </c>
      <c r="F13" s="55" t="s">
        <v>136</v>
      </c>
      <c r="G13" s="56">
        <v>10601</v>
      </c>
      <c r="H13" s="27">
        <f t="shared" ref="H13:H18" si="0">E13/G13</f>
        <v>0.32</v>
      </c>
      <c r="I13" s="11">
        <f>G13*H13</f>
        <v>3392.32</v>
      </c>
      <c r="J13" s="26">
        <v>5385.92</v>
      </c>
      <c r="K13" s="26">
        <v>0</v>
      </c>
      <c r="L13" s="26">
        <f t="shared" ref="L13:L30" si="1">J13*0.05</f>
        <v>269.29599999999999</v>
      </c>
      <c r="M13" s="26">
        <v>-324.49400000000003</v>
      </c>
      <c r="N13" s="26">
        <f t="shared" ref="N13:N26" si="2">J13-K13-L13+M13</f>
        <v>4792.13</v>
      </c>
      <c r="O13" s="8">
        <v>43846</v>
      </c>
      <c r="P13" s="24" t="s">
        <v>67</v>
      </c>
      <c r="Q13" s="24" t="s">
        <v>69</v>
      </c>
      <c r="R13" s="57" t="s">
        <v>126</v>
      </c>
      <c r="S13" s="58" t="s">
        <v>154</v>
      </c>
    </row>
    <row r="14" spans="2:21" x14ac:dyDescent="0.35">
      <c r="C14" s="54">
        <v>3755985</v>
      </c>
      <c r="D14" s="28" t="s">
        <v>49</v>
      </c>
      <c r="E14" s="11">
        <v>7418.56</v>
      </c>
      <c r="F14" s="49" t="s">
        <v>137</v>
      </c>
      <c r="G14" s="59">
        <v>23183</v>
      </c>
      <c r="H14" s="27">
        <f t="shared" si="0"/>
        <v>0.32</v>
      </c>
      <c r="I14" s="11">
        <f t="shared" ref="I14:I30" si="3">G14*H14</f>
        <v>7418.56</v>
      </c>
      <c r="J14" s="26">
        <v>32513.61</v>
      </c>
      <c r="K14" s="11">
        <f t="shared" ref="K14:K21" si="4">J14*0.05</f>
        <v>1625.6805000000002</v>
      </c>
      <c r="L14" s="11">
        <f t="shared" si="1"/>
        <v>1625.6805000000002</v>
      </c>
      <c r="M14" s="26">
        <v>0</v>
      </c>
      <c r="N14" s="26">
        <f t="shared" si="2"/>
        <v>29262.249000000003</v>
      </c>
      <c r="O14" s="8">
        <v>43863</v>
      </c>
      <c r="P14" s="24" t="s">
        <v>67</v>
      </c>
      <c r="Q14" s="24" t="s">
        <v>69</v>
      </c>
      <c r="R14" s="57" t="s">
        <v>126</v>
      </c>
      <c r="S14" s="60" t="s">
        <v>127</v>
      </c>
    </row>
    <row r="15" spans="2:21" x14ac:dyDescent="0.35">
      <c r="C15" s="54">
        <v>3305865</v>
      </c>
      <c r="D15" s="28" t="s">
        <v>46</v>
      </c>
      <c r="E15" s="11">
        <v>697.5</v>
      </c>
      <c r="F15" s="28" t="s">
        <v>152</v>
      </c>
      <c r="G15" s="56">
        <v>6975</v>
      </c>
      <c r="H15" s="27">
        <f t="shared" si="0"/>
        <v>0.1</v>
      </c>
      <c r="I15" s="11">
        <f t="shared" si="3"/>
        <v>697.5</v>
      </c>
      <c r="J15" s="59">
        <v>12595.84</v>
      </c>
      <c r="K15" s="26">
        <f t="shared" si="4"/>
        <v>629.79200000000003</v>
      </c>
      <c r="L15" s="26">
        <f t="shared" si="1"/>
        <v>629.79200000000003</v>
      </c>
      <c r="M15" s="26">
        <v>-5557.326</v>
      </c>
      <c r="N15" s="75">
        <f t="shared" si="2"/>
        <v>5778.9300000000012</v>
      </c>
      <c r="O15" s="8">
        <v>43846</v>
      </c>
      <c r="P15" s="24" t="s">
        <v>67</v>
      </c>
      <c r="Q15" s="24" t="s">
        <v>69</v>
      </c>
      <c r="R15" s="57" t="s">
        <v>126</v>
      </c>
      <c r="S15" s="60" t="s">
        <v>153</v>
      </c>
    </row>
    <row r="16" spans="2:21" x14ac:dyDescent="0.35">
      <c r="C16" s="54">
        <v>2947980</v>
      </c>
      <c r="D16" s="28" t="s">
        <v>50</v>
      </c>
      <c r="E16" s="11">
        <v>19.45</v>
      </c>
      <c r="F16" s="28" t="s">
        <v>138</v>
      </c>
      <c r="G16" s="60">
        <v>389</v>
      </c>
      <c r="H16" s="27">
        <f t="shared" si="0"/>
        <v>4.9999999999999996E-2</v>
      </c>
      <c r="I16" s="11">
        <f t="shared" si="3"/>
        <v>19.45</v>
      </c>
      <c r="J16" s="56">
        <v>18946.14</v>
      </c>
      <c r="K16" s="26">
        <f t="shared" si="4"/>
        <v>947.30700000000002</v>
      </c>
      <c r="L16" s="26">
        <f t="shared" si="1"/>
        <v>947.30700000000002</v>
      </c>
      <c r="M16" s="11">
        <v>0</v>
      </c>
      <c r="N16" s="26">
        <f t="shared" si="2"/>
        <v>17051.525999999998</v>
      </c>
      <c r="O16" s="8">
        <v>43863</v>
      </c>
      <c r="P16" s="24" t="s">
        <v>67</v>
      </c>
      <c r="Q16" s="24" t="s">
        <v>69</v>
      </c>
      <c r="R16" s="57" t="s">
        <v>126</v>
      </c>
      <c r="S16" s="60" t="s">
        <v>128</v>
      </c>
    </row>
    <row r="17" spans="3:19" x14ac:dyDescent="0.35">
      <c r="C17" s="54">
        <v>3751611</v>
      </c>
      <c r="D17" s="28" t="s">
        <v>48</v>
      </c>
      <c r="E17" s="11">
        <v>750</v>
      </c>
      <c r="F17" s="28" t="s">
        <v>139</v>
      </c>
      <c r="G17" s="56">
        <v>3000</v>
      </c>
      <c r="H17" s="27">
        <f t="shared" si="0"/>
        <v>0.25</v>
      </c>
      <c r="I17" s="11">
        <f t="shared" si="3"/>
        <v>750</v>
      </c>
      <c r="J17" s="61">
        <v>71922.559999999998</v>
      </c>
      <c r="K17" s="26">
        <f t="shared" si="4"/>
        <v>3596.1280000000002</v>
      </c>
      <c r="L17" s="26">
        <f t="shared" si="1"/>
        <v>3596.1280000000002</v>
      </c>
      <c r="M17" s="62">
        <v>-1608.44</v>
      </c>
      <c r="N17" s="62">
        <f t="shared" si="2"/>
        <v>63121.864000000001</v>
      </c>
      <c r="O17" s="8">
        <v>43846</v>
      </c>
      <c r="P17" s="24" t="s">
        <v>67</v>
      </c>
      <c r="Q17" s="24" t="s">
        <v>69</v>
      </c>
      <c r="R17" s="57" t="s">
        <v>126</v>
      </c>
      <c r="S17" s="58" t="s">
        <v>155</v>
      </c>
    </row>
    <row r="18" spans="3:19" x14ac:dyDescent="0.35">
      <c r="C18" s="54" t="s">
        <v>23</v>
      </c>
      <c r="D18" s="28" t="s">
        <v>51</v>
      </c>
      <c r="E18" s="11">
        <v>11.7</v>
      </c>
      <c r="F18" s="28" t="s">
        <v>140</v>
      </c>
      <c r="G18" s="60">
        <v>117</v>
      </c>
      <c r="H18" s="27">
        <f t="shared" si="0"/>
        <v>9.9999999999999992E-2</v>
      </c>
      <c r="I18" s="11">
        <f t="shared" si="3"/>
        <v>11.7</v>
      </c>
      <c r="J18" s="61">
        <v>23852.26</v>
      </c>
      <c r="K18" s="26">
        <f t="shared" si="4"/>
        <v>1192.6130000000001</v>
      </c>
      <c r="L18" s="26">
        <f t="shared" si="1"/>
        <v>1192.6130000000001</v>
      </c>
      <c r="M18" s="62">
        <v>0</v>
      </c>
      <c r="N18" s="62">
        <f t="shared" si="2"/>
        <v>21467.033999999996</v>
      </c>
      <c r="O18" s="8">
        <v>43863</v>
      </c>
      <c r="P18" s="24" t="s">
        <v>67</v>
      </c>
      <c r="Q18" s="24" t="s">
        <v>69</v>
      </c>
      <c r="R18" s="57" t="s">
        <v>126</v>
      </c>
      <c r="S18" s="58"/>
    </row>
    <row r="19" spans="3:19" x14ac:dyDescent="0.35">
      <c r="C19" s="54">
        <v>3754637</v>
      </c>
      <c r="D19" s="28" t="s">
        <v>52</v>
      </c>
      <c r="E19" s="11">
        <v>245</v>
      </c>
      <c r="F19" s="28" t="s">
        <v>141</v>
      </c>
      <c r="G19" s="63">
        <v>5000</v>
      </c>
      <c r="H19" s="27">
        <f t="shared" ref="H19:H30" si="5">E19/G19</f>
        <v>4.9000000000000002E-2</v>
      </c>
      <c r="I19" s="11">
        <f t="shared" si="3"/>
        <v>245</v>
      </c>
      <c r="J19" s="64">
        <v>13625.21</v>
      </c>
      <c r="K19" s="26">
        <f t="shared" si="4"/>
        <v>681.26049999999998</v>
      </c>
      <c r="L19" s="26">
        <f t="shared" si="1"/>
        <v>681.26049999999998</v>
      </c>
      <c r="M19" s="66">
        <v>0</v>
      </c>
      <c r="N19" s="62">
        <f t="shared" si="2"/>
        <v>12262.688999999998</v>
      </c>
      <c r="O19" s="8">
        <v>43969</v>
      </c>
      <c r="P19" s="24" t="s">
        <v>88</v>
      </c>
      <c r="Q19" s="24" t="s">
        <v>89</v>
      </c>
      <c r="R19" s="57" t="s">
        <v>126</v>
      </c>
      <c r="S19" s="65"/>
    </row>
    <row r="20" spans="3:19" x14ac:dyDescent="0.35">
      <c r="C20" s="54" t="s">
        <v>27</v>
      </c>
      <c r="D20" s="28" t="s">
        <v>53</v>
      </c>
      <c r="E20" s="11">
        <v>431.2</v>
      </c>
      <c r="F20" s="55" t="s">
        <v>142</v>
      </c>
      <c r="G20" s="63">
        <v>9800</v>
      </c>
      <c r="H20" s="27">
        <f t="shared" si="5"/>
        <v>4.3999999999999997E-2</v>
      </c>
      <c r="I20" s="11">
        <f t="shared" si="3"/>
        <v>431.2</v>
      </c>
      <c r="J20" s="67">
        <v>10320.030000000001</v>
      </c>
      <c r="K20" s="26">
        <f t="shared" si="4"/>
        <v>516.00150000000008</v>
      </c>
      <c r="L20" s="26">
        <f t="shared" si="1"/>
        <v>516.00150000000008</v>
      </c>
      <c r="M20" s="66">
        <v>0</v>
      </c>
      <c r="N20" s="62">
        <f t="shared" si="2"/>
        <v>9288.027</v>
      </c>
      <c r="O20" s="8">
        <v>43969</v>
      </c>
      <c r="P20" s="24" t="s">
        <v>88</v>
      </c>
      <c r="Q20" s="24" t="s">
        <v>89</v>
      </c>
      <c r="R20" s="57" t="s">
        <v>126</v>
      </c>
      <c r="S20" s="65"/>
    </row>
    <row r="21" spans="3:19" x14ac:dyDescent="0.35">
      <c r="C21" s="54">
        <v>3692612</v>
      </c>
      <c r="D21" s="28" t="s">
        <v>56</v>
      </c>
      <c r="E21" s="11">
        <v>80.52</v>
      </c>
      <c r="F21" s="55" t="s">
        <v>143</v>
      </c>
      <c r="G21" s="63">
        <v>1464</v>
      </c>
      <c r="H21" s="27">
        <f t="shared" si="5"/>
        <v>5.5E-2</v>
      </c>
      <c r="I21" s="11">
        <f t="shared" si="3"/>
        <v>80.52</v>
      </c>
      <c r="J21" s="64">
        <v>7380.65</v>
      </c>
      <c r="K21" s="26">
        <f t="shared" si="4"/>
        <v>369.03250000000003</v>
      </c>
      <c r="L21" s="26">
        <f t="shared" si="1"/>
        <v>369.03250000000003</v>
      </c>
      <c r="M21" s="66">
        <v>0</v>
      </c>
      <c r="N21" s="62">
        <f t="shared" si="2"/>
        <v>6642.5849999999991</v>
      </c>
      <c r="O21" s="8">
        <v>43983</v>
      </c>
      <c r="P21" s="24" t="s">
        <v>88</v>
      </c>
      <c r="Q21" s="24" t="s">
        <v>89</v>
      </c>
      <c r="R21" s="57" t="s">
        <v>126</v>
      </c>
      <c r="S21" s="65"/>
    </row>
    <row r="22" spans="3:19" x14ac:dyDescent="0.35">
      <c r="C22" s="54">
        <v>3708980</v>
      </c>
      <c r="D22" s="28" t="s">
        <v>54</v>
      </c>
      <c r="E22" s="11">
        <v>16666.599999999999</v>
      </c>
      <c r="F22" s="55" t="s">
        <v>144</v>
      </c>
      <c r="G22" s="63">
        <v>166666</v>
      </c>
      <c r="H22" s="27">
        <f t="shared" si="5"/>
        <v>9.9999999999999992E-2</v>
      </c>
      <c r="I22" s="11">
        <f t="shared" si="3"/>
        <v>16666.599999999999</v>
      </c>
      <c r="J22" s="64">
        <v>25047.11</v>
      </c>
      <c r="K22" s="26">
        <v>0</v>
      </c>
      <c r="L22" s="26">
        <f t="shared" si="1"/>
        <v>1252.3555000000001</v>
      </c>
      <c r="M22" s="66">
        <v>0</v>
      </c>
      <c r="N22" s="62">
        <f t="shared" si="2"/>
        <v>23794.754499999999</v>
      </c>
      <c r="O22" s="8">
        <v>43969</v>
      </c>
      <c r="P22" s="24" t="s">
        <v>88</v>
      </c>
      <c r="Q22" s="24" t="s">
        <v>89</v>
      </c>
      <c r="R22" s="57" t="s">
        <v>126</v>
      </c>
      <c r="S22" s="65"/>
    </row>
    <row r="23" spans="3:19" x14ac:dyDescent="0.35">
      <c r="C23" s="54">
        <v>3426135</v>
      </c>
      <c r="D23" s="28" t="s">
        <v>57</v>
      </c>
      <c r="E23" s="11">
        <v>412.2</v>
      </c>
      <c r="F23" s="55" t="s">
        <v>111</v>
      </c>
      <c r="G23" s="63">
        <v>4122</v>
      </c>
      <c r="H23" s="27">
        <f t="shared" si="5"/>
        <v>9.9999999999999992E-2</v>
      </c>
      <c r="I23" s="11">
        <f t="shared" si="3"/>
        <v>412.2</v>
      </c>
      <c r="J23" s="64">
        <v>14760.17</v>
      </c>
      <c r="K23" s="26">
        <f t="shared" ref="K23:K30" si="6">J23*0.05</f>
        <v>738.00850000000003</v>
      </c>
      <c r="L23" s="26">
        <f t="shared" si="1"/>
        <v>738.00850000000003</v>
      </c>
      <c r="M23" s="66">
        <v>-2000</v>
      </c>
      <c r="N23" s="62">
        <f t="shared" si="2"/>
        <v>11284.153</v>
      </c>
      <c r="O23" s="8">
        <v>43983</v>
      </c>
      <c r="P23" s="24" t="s">
        <v>88</v>
      </c>
      <c r="Q23" s="24" t="s">
        <v>89</v>
      </c>
      <c r="R23" s="57" t="s">
        <v>126</v>
      </c>
      <c r="S23" s="58" t="s">
        <v>154</v>
      </c>
    </row>
    <row r="24" spans="3:19" x14ac:dyDescent="0.35">
      <c r="C24" s="54">
        <v>3409860</v>
      </c>
      <c r="D24" s="28" t="s">
        <v>55</v>
      </c>
      <c r="E24" s="11">
        <v>2370.1999999999998</v>
      </c>
      <c r="F24" s="55" t="s">
        <v>145</v>
      </c>
      <c r="G24" s="63">
        <v>23702</v>
      </c>
      <c r="H24" s="27">
        <f t="shared" si="5"/>
        <v>9.9999999999999992E-2</v>
      </c>
      <c r="I24" s="11">
        <f t="shared" si="3"/>
        <v>2370.1999999999998</v>
      </c>
      <c r="J24" s="64">
        <v>16033.07</v>
      </c>
      <c r="K24" s="26">
        <f t="shared" si="6"/>
        <v>801.65350000000001</v>
      </c>
      <c r="L24" s="26">
        <f t="shared" si="1"/>
        <v>801.65350000000001</v>
      </c>
      <c r="M24" s="66">
        <v>247</v>
      </c>
      <c r="N24" s="62">
        <f t="shared" si="2"/>
        <v>14676.762999999999</v>
      </c>
      <c r="O24" s="8">
        <v>43969</v>
      </c>
      <c r="P24" s="24" t="s">
        <v>88</v>
      </c>
      <c r="Q24" s="24" t="s">
        <v>89</v>
      </c>
      <c r="R24" s="57" t="s">
        <v>126</v>
      </c>
      <c r="S24" s="60"/>
    </row>
    <row r="25" spans="3:19" x14ac:dyDescent="0.35">
      <c r="C25" s="54">
        <v>2934448</v>
      </c>
      <c r="D25" s="28" t="s">
        <v>58</v>
      </c>
      <c r="E25" s="11">
        <v>2750</v>
      </c>
      <c r="F25" s="55" t="s">
        <v>146</v>
      </c>
      <c r="G25" s="63">
        <v>55000</v>
      </c>
      <c r="H25" s="27">
        <f t="shared" si="5"/>
        <v>0.05</v>
      </c>
      <c r="I25" s="11">
        <f t="shared" si="3"/>
        <v>2750</v>
      </c>
      <c r="J25" s="64">
        <v>71922.559999999998</v>
      </c>
      <c r="K25" s="26">
        <f t="shared" si="6"/>
        <v>3596.1280000000002</v>
      </c>
      <c r="L25" s="26">
        <f t="shared" si="1"/>
        <v>3596.1280000000002</v>
      </c>
      <c r="M25" s="66">
        <f>-(1447.44+74+87)</f>
        <v>-1608.44</v>
      </c>
      <c r="N25" s="62">
        <f t="shared" si="2"/>
        <v>63121.864000000001</v>
      </c>
      <c r="O25" s="8">
        <v>44182</v>
      </c>
      <c r="P25" s="25" t="s">
        <v>90</v>
      </c>
      <c r="Q25" s="24" t="s">
        <v>91</v>
      </c>
      <c r="R25" s="57" t="s">
        <v>126</v>
      </c>
      <c r="S25" s="58" t="s">
        <v>154</v>
      </c>
    </row>
    <row r="26" spans="3:19" x14ac:dyDescent="0.35">
      <c r="C26" s="54">
        <v>1157540</v>
      </c>
      <c r="D26" s="28" t="s">
        <v>61</v>
      </c>
      <c r="E26" s="11">
        <v>1733.9</v>
      </c>
      <c r="F26" s="55" t="s">
        <v>147</v>
      </c>
      <c r="G26" s="63">
        <v>34678</v>
      </c>
      <c r="H26" s="27">
        <f t="shared" si="5"/>
        <v>0.05</v>
      </c>
      <c r="I26" s="11">
        <f t="shared" si="3"/>
        <v>1733.9</v>
      </c>
      <c r="J26" s="64">
        <v>3595.8</v>
      </c>
      <c r="K26" s="26">
        <f t="shared" si="6"/>
        <v>179.79000000000002</v>
      </c>
      <c r="L26" s="26">
        <f t="shared" si="1"/>
        <v>179.79000000000002</v>
      </c>
      <c r="M26" s="66">
        <v>0</v>
      </c>
      <c r="N26" s="62">
        <f t="shared" si="2"/>
        <v>3236.2200000000003</v>
      </c>
      <c r="O26" s="8">
        <v>44199</v>
      </c>
      <c r="P26" s="25" t="s">
        <v>90</v>
      </c>
      <c r="Q26" s="24" t="s">
        <v>91</v>
      </c>
      <c r="R26" s="57" t="s">
        <v>126</v>
      </c>
      <c r="S26" s="65"/>
    </row>
    <row r="27" spans="3:19" x14ac:dyDescent="0.35">
      <c r="C27" s="54">
        <v>3973435</v>
      </c>
      <c r="D27" s="28" t="s">
        <v>59</v>
      </c>
      <c r="E27" s="11">
        <v>204.96</v>
      </c>
      <c r="F27" s="55" t="s">
        <v>148</v>
      </c>
      <c r="G27" s="63">
        <v>2928</v>
      </c>
      <c r="H27" s="27">
        <f t="shared" si="5"/>
        <v>7.0000000000000007E-2</v>
      </c>
      <c r="I27" s="11">
        <f t="shared" si="3"/>
        <v>204.96</v>
      </c>
      <c r="J27" s="59">
        <v>44073.45</v>
      </c>
      <c r="K27" s="26">
        <f t="shared" si="6"/>
        <v>2203.6725000000001</v>
      </c>
      <c r="L27" s="26">
        <f t="shared" si="1"/>
        <v>2203.6725000000001</v>
      </c>
      <c r="M27" s="70">
        <v>0</v>
      </c>
      <c r="N27" s="62">
        <f t="shared" ref="N27:N30" si="7">J27-K27-L27+M27</f>
        <v>39666.104999999996</v>
      </c>
      <c r="O27" s="8">
        <v>44182</v>
      </c>
      <c r="P27" s="25" t="s">
        <v>90</v>
      </c>
      <c r="Q27" s="24" t="s">
        <v>91</v>
      </c>
      <c r="R27" s="57" t="s">
        <v>126</v>
      </c>
      <c r="S27" s="60"/>
    </row>
    <row r="28" spans="3:19" x14ac:dyDescent="0.35">
      <c r="C28" s="54">
        <v>3817106</v>
      </c>
      <c r="D28" s="28" t="s">
        <v>62</v>
      </c>
      <c r="E28" s="11">
        <v>13408</v>
      </c>
      <c r="F28" s="55" t="s">
        <v>149</v>
      </c>
      <c r="G28" s="63">
        <v>134080</v>
      </c>
      <c r="H28" s="27">
        <f t="shared" si="5"/>
        <v>0.1</v>
      </c>
      <c r="I28" s="11">
        <f t="shared" si="3"/>
        <v>13408</v>
      </c>
      <c r="J28" s="64">
        <v>56044.9</v>
      </c>
      <c r="K28" s="26">
        <f t="shared" si="6"/>
        <v>2802.2450000000003</v>
      </c>
      <c r="L28" s="26">
        <f t="shared" si="1"/>
        <v>2802.2450000000003</v>
      </c>
      <c r="M28" s="70">
        <v>0</v>
      </c>
      <c r="N28" s="62">
        <f t="shared" si="7"/>
        <v>50440.409999999996</v>
      </c>
      <c r="O28" s="8">
        <v>44199</v>
      </c>
      <c r="P28" s="25" t="s">
        <v>90</v>
      </c>
      <c r="Q28" s="24" t="s">
        <v>91</v>
      </c>
      <c r="R28" s="57" t="s">
        <v>126</v>
      </c>
      <c r="S28" s="65"/>
    </row>
    <row r="29" spans="3:19" x14ac:dyDescent="0.35">
      <c r="C29" s="54">
        <v>3986901</v>
      </c>
      <c r="D29" s="28" t="s">
        <v>60</v>
      </c>
      <c r="E29" s="11">
        <v>573.89</v>
      </c>
      <c r="F29" s="55" t="s">
        <v>150</v>
      </c>
      <c r="G29" s="63">
        <v>12810</v>
      </c>
      <c r="H29" s="27">
        <f t="shared" si="5"/>
        <v>4.480015612802498E-2</v>
      </c>
      <c r="I29" s="11">
        <f t="shared" si="3"/>
        <v>573.89</v>
      </c>
      <c r="J29" s="59">
        <v>32236.21</v>
      </c>
      <c r="K29" s="26">
        <f t="shared" si="6"/>
        <v>1611.8105</v>
      </c>
      <c r="L29" s="26">
        <f t="shared" si="1"/>
        <v>1611.8105</v>
      </c>
      <c r="M29" s="70">
        <v>0</v>
      </c>
      <c r="N29" s="62">
        <f t="shared" si="7"/>
        <v>29012.589</v>
      </c>
      <c r="O29" s="8">
        <v>44182</v>
      </c>
      <c r="P29" s="25" t="s">
        <v>90</v>
      </c>
      <c r="Q29" s="24" t="s">
        <v>91</v>
      </c>
      <c r="R29" s="57" t="s">
        <v>126</v>
      </c>
      <c r="S29" s="65"/>
    </row>
    <row r="30" spans="3:19" x14ac:dyDescent="0.35">
      <c r="C30" s="54">
        <v>3873854</v>
      </c>
      <c r="D30" s="28" t="s">
        <v>63</v>
      </c>
      <c r="E30" s="11">
        <v>204.96</v>
      </c>
      <c r="F30" s="55" t="s">
        <v>151</v>
      </c>
      <c r="G30" s="63">
        <v>2928</v>
      </c>
      <c r="H30" s="27">
        <f t="shared" si="5"/>
        <v>7.0000000000000007E-2</v>
      </c>
      <c r="I30" s="11">
        <f t="shared" si="3"/>
        <v>204.96</v>
      </c>
      <c r="J30" s="59">
        <v>14361.97</v>
      </c>
      <c r="K30" s="26">
        <f t="shared" si="6"/>
        <v>718.09850000000006</v>
      </c>
      <c r="L30" s="26">
        <f t="shared" si="1"/>
        <v>718.09850000000006</v>
      </c>
      <c r="M30" s="70">
        <v>-199.04300000000001</v>
      </c>
      <c r="N30" s="62">
        <f t="shared" si="7"/>
        <v>12726.73</v>
      </c>
      <c r="O30" s="8">
        <v>44199</v>
      </c>
      <c r="P30" s="25" t="s">
        <v>90</v>
      </c>
      <c r="Q30" s="24" t="s">
        <v>91</v>
      </c>
      <c r="R30" s="57" t="s">
        <v>126</v>
      </c>
      <c r="S30" s="60" t="s">
        <v>128</v>
      </c>
    </row>
    <row r="31" spans="3:19" x14ac:dyDescent="0.35">
      <c r="J31" s="50"/>
      <c r="K31" s="50"/>
      <c r="L31" s="50"/>
      <c r="M31" s="50"/>
      <c r="N31" s="52"/>
      <c r="O31" s="52"/>
    </row>
    <row r="32" spans="3:19" x14ac:dyDescent="0.35">
      <c r="J32" s="50"/>
      <c r="K32" s="50"/>
    </row>
    <row r="33" spans="2:12" x14ac:dyDescent="0.35">
      <c r="B33" s="68" t="s">
        <v>129</v>
      </c>
      <c r="J33" s="50"/>
      <c r="K33" s="50"/>
      <c r="L33" s="50"/>
    </row>
    <row r="34" spans="2:12" x14ac:dyDescent="0.35">
      <c r="B34" s="69" t="s">
        <v>130</v>
      </c>
    </row>
    <row r="35" spans="2:12" x14ac:dyDescent="0.35">
      <c r="B35" s="69" t="s">
        <v>131</v>
      </c>
      <c r="L35" s="50"/>
    </row>
    <row r="36" spans="2:12" x14ac:dyDescent="0.35">
      <c r="B36" s="69" t="s">
        <v>132</v>
      </c>
    </row>
    <row r="37" spans="2:12" x14ac:dyDescent="0.35">
      <c r="B37" s="69" t="s">
        <v>133</v>
      </c>
    </row>
    <row r="39" spans="2:12" x14ac:dyDescent="0.35">
      <c r="B39" s="68" t="s">
        <v>134</v>
      </c>
    </row>
  </sheetData>
  <autoFilter ref="B12:U30" xr:uid="{3A1D8531-3346-4CA9-94A3-FC4A6271B11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11C-F5A3-4F9E-BC9F-888625658B17}">
  <dimension ref="A1:U61"/>
  <sheetViews>
    <sheetView workbookViewId="0">
      <selection activeCell="E12" sqref="E12"/>
    </sheetView>
  </sheetViews>
  <sheetFormatPr defaultRowHeight="14.5" x14ac:dyDescent="0.35"/>
  <cols>
    <col min="2" max="2" width="23.81640625" customWidth="1"/>
    <col min="3" max="3" width="18.36328125" bestFit="1" customWidth="1"/>
    <col min="6" max="6" width="13.6328125" bestFit="1" customWidth="1"/>
    <col min="11" max="11" width="9.453125" bestFit="1" customWidth="1"/>
  </cols>
  <sheetData>
    <row r="1" spans="1:21" s="29" customFormat="1" x14ac:dyDescent="0.35">
      <c r="B1" s="29" t="s">
        <v>96</v>
      </c>
    </row>
    <row r="2" spans="1:21" s="29" customFormat="1" x14ac:dyDescent="0.35">
      <c r="B2" s="30" t="s">
        <v>97</v>
      </c>
      <c r="C2" s="30"/>
      <c r="D2" s="30"/>
      <c r="E2" s="31" t="s">
        <v>98</v>
      </c>
      <c r="F2" s="30"/>
      <c r="G2" s="30"/>
      <c r="H2" s="30"/>
      <c r="I2" s="30"/>
      <c r="J2" s="30"/>
    </row>
    <row r="3" spans="1:21" s="30" customFormat="1" x14ac:dyDescent="0.35">
      <c r="B3" s="32"/>
      <c r="C3" s="32"/>
      <c r="D3" s="32"/>
      <c r="E3" s="32"/>
      <c r="F3" s="32"/>
      <c r="G3" s="32"/>
      <c r="H3" s="32"/>
    </row>
    <row r="4" spans="1:21" s="38" customFormat="1" ht="43.5" x14ac:dyDescent="0.35">
      <c r="B4" s="33" t="s">
        <v>99</v>
      </c>
      <c r="C4" s="34" t="s">
        <v>100</v>
      </c>
      <c r="D4" s="35"/>
      <c r="E4" s="36" t="s">
        <v>101</v>
      </c>
      <c r="F4" s="37" t="s">
        <v>102</v>
      </c>
    </row>
    <row r="5" spans="1:21" s="41" customFormat="1" x14ac:dyDescent="0.35">
      <c r="B5" s="39" t="s">
        <v>103</v>
      </c>
      <c r="C5" s="34" t="s">
        <v>135</v>
      </c>
      <c r="D5" s="35"/>
      <c r="E5" s="40" t="s">
        <v>104</v>
      </c>
      <c r="F5" s="37" t="s">
        <v>105</v>
      </c>
    </row>
    <row r="6" spans="1:21" s="46" customFormat="1" x14ac:dyDescent="0.35">
      <c r="B6" s="42" t="s">
        <v>106</v>
      </c>
      <c r="C6" s="43">
        <v>44196</v>
      </c>
      <c r="D6" s="44"/>
      <c r="E6" s="45" t="s">
        <v>107</v>
      </c>
      <c r="F6" s="43">
        <v>44333</v>
      </c>
    </row>
    <row r="7" spans="1:21" s="46" customFormat="1" x14ac:dyDescent="0.35">
      <c r="B7" s="42" t="s">
        <v>108</v>
      </c>
      <c r="C7" s="43" t="s">
        <v>109</v>
      </c>
      <c r="D7" s="44"/>
      <c r="E7" s="45" t="s">
        <v>110</v>
      </c>
      <c r="F7" s="37" t="s">
        <v>111</v>
      </c>
    </row>
    <row r="8" spans="1:21" s="46" customFormat="1" x14ac:dyDescent="0.35">
      <c r="B8" s="47"/>
      <c r="C8" s="47"/>
      <c r="D8" s="47"/>
      <c r="E8" s="48" t="s">
        <v>112</v>
      </c>
      <c r="F8" s="43">
        <v>44335</v>
      </c>
    </row>
    <row r="9" spans="1:21" s="49" customFormat="1" x14ac:dyDescent="0.35">
      <c r="R9" s="50"/>
      <c r="T9"/>
      <c r="U9"/>
    </row>
    <row r="10" spans="1:21" s="49" customFormat="1" x14ac:dyDescent="0.35">
      <c r="B10" s="51" t="s">
        <v>160</v>
      </c>
      <c r="R10" s="52"/>
      <c r="T10"/>
      <c r="U10"/>
    </row>
    <row r="11" spans="1:21" s="49" customFormat="1" x14ac:dyDescent="0.35">
      <c r="B11" s="51"/>
      <c r="R11" s="52"/>
      <c r="T11"/>
      <c r="U11"/>
    </row>
    <row r="12" spans="1:21" s="49" customFormat="1" x14ac:dyDescent="0.35">
      <c r="B12" s="68" t="s">
        <v>161</v>
      </c>
      <c r="C12" s="7" t="s">
        <v>162</v>
      </c>
      <c r="R12" s="52"/>
      <c r="T12"/>
      <c r="U12"/>
    </row>
    <row r="13" spans="1:21" s="49" customFormat="1" x14ac:dyDescent="0.35">
      <c r="B13" s="51"/>
      <c r="C13" s="7" t="s">
        <v>163</v>
      </c>
      <c r="R13" s="52"/>
      <c r="T13"/>
      <c r="U13"/>
    </row>
    <row r="14" spans="1:21" s="49" customFormat="1" x14ac:dyDescent="0.35">
      <c r="B14" s="51"/>
      <c r="R14" s="52"/>
      <c r="T14"/>
      <c r="U14"/>
    </row>
    <row r="15" spans="1:21" s="49" customFormat="1" x14ac:dyDescent="0.35">
      <c r="B15" s="51"/>
      <c r="R15" s="52"/>
      <c r="T15"/>
      <c r="U15"/>
    </row>
    <row r="16" spans="1:21" s="1" customFormat="1" ht="15" customHeight="1" x14ac:dyDescent="0.3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157</v>
      </c>
    </row>
    <row r="17" spans="1:18" ht="15" customHeight="1" x14ac:dyDescent="0.35">
      <c r="A17">
        <v>1</v>
      </c>
      <c r="B17" t="s">
        <v>16</v>
      </c>
      <c r="C17">
        <v>1</v>
      </c>
      <c r="D17">
        <v>267289</v>
      </c>
      <c r="E17">
        <v>3392.32</v>
      </c>
      <c r="F17">
        <v>4300100</v>
      </c>
      <c r="G17">
        <v>3818308</v>
      </c>
      <c r="H17">
        <v>361511</v>
      </c>
      <c r="I17">
        <v>307</v>
      </c>
      <c r="J17">
        <v>134442</v>
      </c>
      <c r="K17">
        <v>43846</v>
      </c>
      <c r="L17">
        <v>36320000</v>
      </c>
      <c r="N17" t="s">
        <v>17</v>
      </c>
      <c r="O17" t="s">
        <v>18</v>
      </c>
      <c r="P17">
        <v>6161000600</v>
      </c>
      <c r="Q17">
        <v>43834</v>
      </c>
    </row>
    <row r="18" spans="1:18" ht="15" customHeight="1" x14ac:dyDescent="0.35">
      <c r="A18">
        <v>2</v>
      </c>
      <c r="B18" t="s">
        <v>16</v>
      </c>
      <c r="C18">
        <v>1</v>
      </c>
      <c r="D18">
        <v>743371</v>
      </c>
      <c r="E18">
        <v>7418.56</v>
      </c>
      <c r="F18">
        <v>4300100</v>
      </c>
      <c r="G18">
        <v>3755985</v>
      </c>
      <c r="H18">
        <v>361513</v>
      </c>
      <c r="I18">
        <v>307</v>
      </c>
      <c r="J18">
        <v>135601</v>
      </c>
      <c r="K18">
        <v>43862</v>
      </c>
      <c r="L18">
        <v>36320000</v>
      </c>
      <c r="N18" t="s">
        <v>19</v>
      </c>
      <c r="O18" t="s">
        <v>18</v>
      </c>
      <c r="P18">
        <v>6161000600</v>
      </c>
      <c r="Q18">
        <v>43849</v>
      </c>
    </row>
    <row r="20" spans="1:18" s="1" customFormat="1" ht="15" customHeight="1" x14ac:dyDescent="0.3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158</v>
      </c>
      <c r="Q20" s="1" t="s">
        <v>15</v>
      </c>
      <c r="R20" s="1" t="s">
        <v>157</v>
      </c>
    </row>
    <row r="21" spans="1:18" ht="15" customHeight="1" x14ac:dyDescent="0.35">
      <c r="A21">
        <v>1</v>
      </c>
      <c r="B21" t="s">
        <v>16</v>
      </c>
      <c r="C21">
        <v>1</v>
      </c>
      <c r="D21">
        <v>324560</v>
      </c>
      <c r="E21">
        <v>697.5</v>
      </c>
      <c r="F21">
        <v>4500100</v>
      </c>
      <c r="G21">
        <v>3305865</v>
      </c>
      <c r="H21">
        <v>361059</v>
      </c>
      <c r="I21">
        <v>307</v>
      </c>
      <c r="J21">
        <v>134442</v>
      </c>
      <c r="K21">
        <v>43846</v>
      </c>
      <c r="L21">
        <v>36320000</v>
      </c>
      <c r="N21" t="s">
        <v>20</v>
      </c>
      <c r="O21" t="s">
        <v>18</v>
      </c>
      <c r="P21">
        <v>95199089</v>
      </c>
      <c r="Q21">
        <v>6162000620</v>
      </c>
      <c r="R21">
        <v>43198</v>
      </c>
    </row>
    <row r="22" spans="1:18" ht="15" customHeight="1" x14ac:dyDescent="0.35">
      <c r="A22">
        <v>2</v>
      </c>
      <c r="B22" t="s">
        <v>16</v>
      </c>
      <c r="C22">
        <v>1</v>
      </c>
      <c r="D22">
        <v>818816</v>
      </c>
      <c r="E22">
        <v>19.45</v>
      </c>
      <c r="F22">
        <v>4501600</v>
      </c>
      <c r="G22">
        <v>2947980</v>
      </c>
      <c r="H22">
        <v>364326</v>
      </c>
      <c r="I22">
        <v>307</v>
      </c>
      <c r="J22">
        <v>135601</v>
      </c>
      <c r="K22">
        <v>43862</v>
      </c>
      <c r="L22">
        <v>36400000</v>
      </c>
      <c r="N22" t="s">
        <v>21</v>
      </c>
      <c r="O22" t="s">
        <v>18</v>
      </c>
      <c r="P22">
        <v>83831339</v>
      </c>
      <c r="Q22">
        <v>6162000620</v>
      </c>
      <c r="R22">
        <v>42786</v>
      </c>
    </row>
    <row r="24" spans="1:18" s="1" customFormat="1" ht="15" customHeight="1" x14ac:dyDescent="0.3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157</v>
      </c>
    </row>
    <row r="25" spans="1:18" ht="15" customHeight="1" x14ac:dyDescent="0.35">
      <c r="A25">
        <v>1</v>
      </c>
      <c r="B25" t="s">
        <v>16</v>
      </c>
      <c r="C25">
        <v>1</v>
      </c>
      <c r="D25">
        <v>110565</v>
      </c>
      <c r="E25">
        <v>750</v>
      </c>
      <c r="F25">
        <v>4300197</v>
      </c>
      <c r="G25">
        <v>3751611</v>
      </c>
      <c r="H25">
        <v>361096</v>
      </c>
      <c r="I25">
        <v>307</v>
      </c>
      <c r="J25">
        <v>134442</v>
      </c>
      <c r="K25">
        <v>43846</v>
      </c>
      <c r="L25">
        <v>36310000</v>
      </c>
      <c r="N25" t="s">
        <v>22</v>
      </c>
      <c r="O25" t="s">
        <v>18</v>
      </c>
      <c r="P25">
        <v>6161000600</v>
      </c>
      <c r="Q25">
        <v>43743</v>
      </c>
    </row>
    <row r="27" spans="1:18" s="1" customFormat="1" ht="15" customHeight="1" x14ac:dyDescent="0.35">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158</v>
      </c>
      <c r="Q27" s="1" t="s">
        <v>15</v>
      </c>
      <c r="R27" s="1" t="s">
        <v>157</v>
      </c>
    </row>
    <row r="28" spans="1:18" ht="15" customHeight="1" x14ac:dyDescent="0.35">
      <c r="A28">
        <v>1</v>
      </c>
      <c r="B28" t="s">
        <v>16</v>
      </c>
      <c r="C28">
        <v>1</v>
      </c>
      <c r="D28">
        <v>795888</v>
      </c>
      <c r="E28">
        <v>11.7</v>
      </c>
      <c r="F28">
        <v>4501600</v>
      </c>
      <c r="G28" t="s">
        <v>23</v>
      </c>
      <c r="H28">
        <v>364309</v>
      </c>
      <c r="I28">
        <v>307</v>
      </c>
      <c r="J28">
        <v>135601</v>
      </c>
      <c r="K28">
        <v>43862</v>
      </c>
      <c r="L28">
        <v>36400000</v>
      </c>
      <c r="N28" t="s">
        <v>24</v>
      </c>
      <c r="O28" t="s">
        <v>18</v>
      </c>
      <c r="P28">
        <v>15704501</v>
      </c>
      <c r="Q28">
        <v>6162000620</v>
      </c>
      <c r="R28">
        <v>43331</v>
      </c>
    </row>
    <row r="31" spans="1:18" s="1" customFormat="1" ht="15" customHeight="1" x14ac:dyDescent="0.3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157</v>
      </c>
    </row>
    <row r="32" spans="1:18" ht="15" customHeight="1" x14ac:dyDescent="0.35">
      <c r="A32">
        <v>1</v>
      </c>
      <c r="B32" t="s">
        <v>16</v>
      </c>
      <c r="C32">
        <v>1</v>
      </c>
      <c r="D32">
        <v>267289</v>
      </c>
      <c r="E32">
        <v>3392.32</v>
      </c>
      <c r="F32">
        <v>4300100</v>
      </c>
      <c r="G32">
        <v>3818308</v>
      </c>
      <c r="H32">
        <v>361511</v>
      </c>
      <c r="I32">
        <v>307</v>
      </c>
      <c r="J32">
        <v>134442</v>
      </c>
      <c r="K32">
        <v>43846</v>
      </c>
      <c r="L32">
        <v>36320000</v>
      </c>
      <c r="N32" t="s">
        <v>17</v>
      </c>
      <c r="O32" t="s">
        <v>18</v>
      </c>
      <c r="P32">
        <v>6161000600</v>
      </c>
      <c r="Q32">
        <v>43834</v>
      </c>
    </row>
    <row r="33" spans="1:18" ht="15" customHeight="1" x14ac:dyDescent="0.35">
      <c r="A33">
        <v>2</v>
      </c>
      <c r="B33" t="s">
        <v>16</v>
      </c>
      <c r="C33">
        <v>1</v>
      </c>
      <c r="D33">
        <v>743371</v>
      </c>
      <c r="E33">
        <v>7418.56</v>
      </c>
      <c r="F33">
        <v>4300100</v>
      </c>
      <c r="G33">
        <v>3755985</v>
      </c>
      <c r="H33">
        <v>361513</v>
      </c>
      <c r="I33">
        <v>307</v>
      </c>
      <c r="J33">
        <v>135601</v>
      </c>
      <c r="K33">
        <v>43862</v>
      </c>
      <c r="L33">
        <v>36320000</v>
      </c>
      <c r="N33" t="s">
        <v>19</v>
      </c>
      <c r="O33" t="s">
        <v>18</v>
      </c>
      <c r="P33">
        <v>6161000600</v>
      </c>
      <c r="Q33">
        <v>43849</v>
      </c>
    </row>
    <row r="34" spans="1:18" s="1" customFormat="1" ht="15" customHeight="1" x14ac:dyDescent="0.3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157</v>
      </c>
    </row>
    <row r="35" spans="1:18" ht="15" customHeight="1" x14ac:dyDescent="0.35">
      <c r="A35">
        <v>1</v>
      </c>
      <c r="B35" t="s">
        <v>16</v>
      </c>
      <c r="C35">
        <v>1</v>
      </c>
      <c r="D35">
        <v>15113</v>
      </c>
      <c r="E35">
        <v>245</v>
      </c>
      <c r="F35">
        <v>4300197</v>
      </c>
      <c r="G35">
        <v>3754637</v>
      </c>
      <c r="H35">
        <v>361096</v>
      </c>
      <c r="I35">
        <v>307</v>
      </c>
      <c r="J35">
        <v>144142</v>
      </c>
      <c r="K35" s="71">
        <v>43969</v>
      </c>
      <c r="L35">
        <v>36310000</v>
      </c>
      <c r="N35" t="s">
        <v>25</v>
      </c>
      <c r="O35" t="s">
        <v>18</v>
      </c>
      <c r="P35">
        <v>6161000600</v>
      </c>
      <c r="Q35" s="71">
        <v>43904</v>
      </c>
    </row>
    <row r="37" spans="1:18" s="1" customFormat="1" ht="15" customHeight="1" x14ac:dyDescent="0.3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157</v>
      </c>
    </row>
    <row r="38" spans="1:18" ht="15" customHeight="1" x14ac:dyDescent="0.35">
      <c r="A38">
        <v>1</v>
      </c>
      <c r="B38" t="s">
        <v>16</v>
      </c>
      <c r="C38">
        <v>1</v>
      </c>
      <c r="D38">
        <v>56507</v>
      </c>
      <c r="E38">
        <v>431.2</v>
      </c>
      <c r="F38" t="s">
        <v>26</v>
      </c>
      <c r="G38" t="s">
        <v>27</v>
      </c>
      <c r="H38">
        <v>361396</v>
      </c>
      <c r="I38">
        <v>307</v>
      </c>
      <c r="J38">
        <v>144142</v>
      </c>
      <c r="K38" s="71">
        <v>43969</v>
      </c>
      <c r="L38">
        <v>36310000</v>
      </c>
      <c r="N38" t="s">
        <v>28</v>
      </c>
      <c r="O38" t="s">
        <v>18</v>
      </c>
      <c r="P38">
        <v>6161000620</v>
      </c>
      <c r="Q38" s="71">
        <v>43790</v>
      </c>
    </row>
    <row r="39" spans="1:18" ht="15" customHeight="1" x14ac:dyDescent="0.35">
      <c r="A39">
        <v>2</v>
      </c>
      <c r="B39" t="s">
        <v>16</v>
      </c>
      <c r="C39">
        <v>1</v>
      </c>
      <c r="D39">
        <v>312903</v>
      </c>
      <c r="E39">
        <v>80.52</v>
      </c>
      <c r="F39" t="s">
        <v>26</v>
      </c>
      <c r="G39">
        <v>3692612</v>
      </c>
      <c r="H39">
        <v>361396</v>
      </c>
      <c r="I39">
        <v>307</v>
      </c>
      <c r="J39">
        <v>144144</v>
      </c>
      <c r="K39" s="71">
        <v>43983</v>
      </c>
      <c r="L39">
        <v>36310000</v>
      </c>
      <c r="N39" t="s">
        <v>29</v>
      </c>
      <c r="O39" t="s">
        <v>18</v>
      </c>
      <c r="P39">
        <v>6161000620</v>
      </c>
      <c r="Q39" s="71">
        <v>43635</v>
      </c>
    </row>
    <row r="41" spans="1:18" s="1" customFormat="1" ht="15" customHeight="1" x14ac:dyDescent="0.3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158</v>
      </c>
      <c r="Q41" s="1" t="s">
        <v>15</v>
      </c>
      <c r="R41" s="1" t="s">
        <v>157</v>
      </c>
    </row>
    <row r="42" spans="1:18" ht="15" customHeight="1" x14ac:dyDescent="0.35">
      <c r="A42">
        <v>1</v>
      </c>
      <c r="B42" t="s">
        <v>16</v>
      </c>
      <c r="C42">
        <v>1</v>
      </c>
      <c r="D42">
        <v>108893</v>
      </c>
      <c r="E42">
        <v>16666.599999999999</v>
      </c>
      <c r="F42">
        <v>4500100</v>
      </c>
      <c r="G42">
        <v>3708980</v>
      </c>
      <c r="H42">
        <v>361058</v>
      </c>
      <c r="I42">
        <v>307</v>
      </c>
      <c r="J42">
        <v>144142</v>
      </c>
      <c r="K42" s="71">
        <v>43969</v>
      </c>
      <c r="L42">
        <v>36320000</v>
      </c>
      <c r="N42">
        <v>10110000</v>
      </c>
      <c r="O42" t="s">
        <v>18</v>
      </c>
      <c r="P42">
        <v>18399015</v>
      </c>
      <c r="Q42">
        <v>6162000620</v>
      </c>
      <c r="R42" s="71">
        <v>43709</v>
      </c>
    </row>
    <row r="43" spans="1:18" ht="15" customHeight="1" x14ac:dyDescent="0.35">
      <c r="A43">
        <v>2</v>
      </c>
      <c r="B43" t="s">
        <v>16</v>
      </c>
      <c r="C43">
        <v>1</v>
      </c>
      <c r="D43">
        <v>344211</v>
      </c>
      <c r="E43">
        <v>412.2</v>
      </c>
      <c r="F43">
        <v>4500100</v>
      </c>
      <c r="G43">
        <v>3426135</v>
      </c>
      <c r="H43">
        <v>361059</v>
      </c>
      <c r="I43">
        <v>307</v>
      </c>
      <c r="J43">
        <v>144144</v>
      </c>
      <c r="K43" s="71">
        <v>43983</v>
      </c>
      <c r="L43">
        <v>36320000</v>
      </c>
      <c r="N43" t="s">
        <v>20</v>
      </c>
      <c r="O43" t="s">
        <v>18</v>
      </c>
      <c r="P43">
        <v>81824306</v>
      </c>
      <c r="Q43">
        <v>6162000620</v>
      </c>
      <c r="R43" s="71">
        <v>43478</v>
      </c>
    </row>
    <row r="45" spans="1:18" s="1" customFormat="1" ht="15" customHeight="1" x14ac:dyDescent="0.3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158</v>
      </c>
      <c r="Q45" s="1" t="s">
        <v>15</v>
      </c>
      <c r="R45" s="1" t="s">
        <v>157</v>
      </c>
    </row>
    <row r="46" spans="1:18" ht="15" customHeight="1" x14ac:dyDescent="0.35">
      <c r="A46">
        <v>1</v>
      </c>
      <c r="B46" t="s">
        <v>16</v>
      </c>
      <c r="C46">
        <v>1</v>
      </c>
      <c r="D46">
        <v>247037</v>
      </c>
      <c r="E46">
        <v>2370.1999999999998</v>
      </c>
      <c r="F46">
        <v>4500100</v>
      </c>
      <c r="G46">
        <v>3409860</v>
      </c>
      <c r="H46">
        <v>361059</v>
      </c>
      <c r="I46">
        <v>307</v>
      </c>
      <c r="J46">
        <v>144142</v>
      </c>
      <c r="K46" s="71">
        <v>43969</v>
      </c>
      <c r="L46">
        <v>36320000</v>
      </c>
      <c r="N46" t="s">
        <v>20</v>
      </c>
      <c r="O46" t="s">
        <v>18</v>
      </c>
      <c r="P46">
        <v>87499231</v>
      </c>
      <c r="Q46">
        <v>6162000620</v>
      </c>
      <c r="R46" s="71">
        <v>43487</v>
      </c>
    </row>
    <row r="49" spans="1:16" s="1" customFormat="1" ht="15" customHeight="1" x14ac:dyDescent="0.35">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row>
    <row r="50" spans="1:16" ht="15" customHeight="1" x14ac:dyDescent="0.35">
      <c r="A50">
        <v>1</v>
      </c>
      <c r="B50" t="s">
        <v>16</v>
      </c>
      <c r="C50">
        <v>1</v>
      </c>
      <c r="D50">
        <v>317350</v>
      </c>
      <c r="E50">
        <v>2750</v>
      </c>
      <c r="F50">
        <v>4500197</v>
      </c>
      <c r="G50">
        <v>2934448</v>
      </c>
      <c r="H50">
        <v>361096</v>
      </c>
      <c r="I50">
        <v>307</v>
      </c>
      <c r="J50">
        <v>157900</v>
      </c>
      <c r="K50" s="71">
        <v>44181</v>
      </c>
      <c r="L50">
        <v>36310000</v>
      </c>
      <c r="N50" t="s">
        <v>30</v>
      </c>
      <c r="O50" t="s">
        <v>18</v>
      </c>
      <c r="P50">
        <v>6162000620</v>
      </c>
    </row>
    <row r="51" spans="1:16" ht="15" customHeight="1" x14ac:dyDescent="0.35">
      <c r="A51">
        <v>2</v>
      </c>
      <c r="B51" t="s">
        <v>16</v>
      </c>
      <c r="C51">
        <v>1</v>
      </c>
      <c r="D51">
        <v>866760</v>
      </c>
      <c r="E51">
        <v>1733.9</v>
      </c>
      <c r="F51">
        <v>4500100</v>
      </c>
      <c r="G51">
        <v>1157540</v>
      </c>
      <c r="H51">
        <v>361059</v>
      </c>
      <c r="I51">
        <v>307</v>
      </c>
      <c r="J51">
        <v>159020</v>
      </c>
      <c r="K51" s="71">
        <v>44197</v>
      </c>
      <c r="L51">
        <v>36320000</v>
      </c>
      <c r="N51" t="s">
        <v>31</v>
      </c>
      <c r="O51" t="s">
        <v>18</v>
      </c>
      <c r="P51">
        <v>6162000620</v>
      </c>
    </row>
    <row r="53" spans="1:16" s="1" customFormat="1" ht="15" customHeight="1" x14ac:dyDescent="0.35">
      <c r="A53" s="1" t="s">
        <v>0</v>
      </c>
      <c r="B53" s="1" t="s">
        <v>1</v>
      </c>
      <c r="C53" s="1" t="s">
        <v>2</v>
      </c>
      <c r="D53" s="1" t="s">
        <v>3</v>
      </c>
      <c r="E53" s="1" t="s">
        <v>4</v>
      </c>
      <c r="F53" s="1" t="s">
        <v>5</v>
      </c>
      <c r="G53" s="1" t="s">
        <v>6</v>
      </c>
      <c r="H53" s="1" t="s">
        <v>7</v>
      </c>
      <c r="I53" s="1" t="s">
        <v>8</v>
      </c>
      <c r="J53" s="1" t="s">
        <v>9</v>
      </c>
      <c r="K53" s="1" t="s">
        <v>10</v>
      </c>
      <c r="L53" s="1" t="s">
        <v>11</v>
      </c>
      <c r="M53" s="1" t="s">
        <v>12</v>
      </c>
      <c r="N53" s="1" t="s">
        <v>13</v>
      </c>
      <c r="O53" s="1" t="s">
        <v>14</v>
      </c>
      <c r="P53" s="1" t="s">
        <v>15</v>
      </c>
    </row>
    <row r="54" spans="1:16" ht="15" customHeight="1" x14ac:dyDescent="0.35">
      <c r="A54">
        <v>1</v>
      </c>
      <c r="B54" t="s">
        <v>16</v>
      </c>
      <c r="C54">
        <v>1</v>
      </c>
      <c r="D54">
        <v>3223</v>
      </c>
      <c r="E54">
        <v>204.96</v>
      </c>
      <c r="F54" t="s">
        <v>26</v>
      </c>
      <c r="G54">
        <v>3973435</v>
      </c>
      <c r="H54">
        <v>361396</v>
      </c>
      <c r="I54">
        <v>307</v>
      </c>
      <c r="J54">
        <v>157900</v>
      </c>
      <c r="K54" s="71">
        <v>44181</v>
      </c>
      <c r="L54">
        <v>36310000</v>
      </c>
      <c r="N54" t="s">
        <v>29</v>
      </c>
      <c r="O54" t="s">
        <v>18</v>
      </c>
      <c r="P54">
        <v>6161000620</v>
      </c>
    </row>
    <row r="56" spans="1:16" s="1" customFormat="1" ht="15" customHeight="1" x14ac:dyDescent="0.3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row>
    <row r="57" spans="1:16" ht="15" customHeight="1" x14ac:dyDescent="0.35">
      <c r="A57">
        <v>1</v>
      </c>
      <c r="B57" t="s">
        <v>16</v>
      </c>
      <c r="C57">
        <v>1</v>
      </c>
      <c r="D57">
        <v>824250</v>
      </c>
      <c r="E57">
        <v>13408</v>
      </c>
      <c r="F57">
        <v>4500100</v>
      </c>
      <c r="G57">
        <v>3817106</v>
      </c>
      <c r="H57">
        <v>361511</v>
      </c>
      <c r="I57">
        <v>307</v>
      </c>
      <c r="J57">
        <v>159020</v>
      </c>
      <c r="K57" s="71">
        <v>44197</v>
      </c>
      <c r="L57">
        <v>36320000</v>
      </c>
      <c r="N57" t="s">
        <v>32</v>
      </c>
      <c r="O57" t="s">
        <v>18</v>
      </c>
      <c r="P57">
        <v>6162000620</v>
      </c>
    </row>
    <row r="59" spans="1:16" s="1" customFormat="1" ht="15" customHeight="1" x14ac:dyDescent="0.35">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row>
    <row r="60" spans="1:16" ht="15" customHeight="1" x14ac:dyDescent="0.35">
      <c r="A60">
        <v>1</v>
      </c>
      <c r="B60" t="s">
        <v>16</v>
      </c>
      <c r="C60">
        <v>1</v>
      </c>
      <c r="D60">
        <v>11008</v>
      </c>
      <c r="E60">
        <v>573.89</v>
      </c>
      <c r="F60" t="s">
        <v>33</v>
      </c>
      <c r="G60">
        <v>3986901</v>
      </c>
      <c r="H60">
        <v>361513</v>
      </c>
      <c r="I60">
        <v>307</v>
      </c>
      <c r="J60">
        <v>157900</v>
      </c>
      <c r="K60" s="71">
        <v>44181</v>
      </c>
      <c r="L60">
        <v>36320000</v>
      </c>
      <c r="N60" t="s">
        <v>19</v>
      </c>
      <c r="O60" t="s">
        <v>18</v>
      </c>
      <c r="P60">
        <v>6162000650</v>
      </c>
    </row>
    <row r="61" spans="1:16" ht="15" customHeight="1" x14ac:dyDescent="0.35">
      <c r="A61">
        <v>2</v>
      </c>
      <c r="B61" t="s">
        <v>16</v>
      </c>
      <c r="C61">
        <v>1</v>
      </c>
      <c r="D61">
        <v>42237</v>
      </c>
      <c r="E61">
        <v>204.96</v>
      </c>
      <c r="F61" t="s">
        <v>26</v>
      </c>
      <c r="G61">
        <v>3873854</v>
      </c>
      <c r="H61">
        <v>361396</v>
      </c>
      <c r="I61">
        <v>307</v>
      </c>
      <c r="J61">
        <v>159020</v>
      </c>
      <c r="K61" s="71">
        <v>44197</v>
      </c>
      <c r="L61">
        <v>36310000</v>
      </c>
      <c r="N61" t="s">
        <v>29</v>
      </c>
      <c r="O61" t="s">
        <v>18</v>
      </c>
      <c r="P61">
        <v>6161000620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564C5-9A29-43DB-AE3B-1D211C850CC7}">
  <dimension ref="A1:P27"/>
  <sheetViews>
    <sheetView workbookViewId="0">
      <selection activeCell="C19" sqref="C19"/>
    </sheetView>
  </sheetViews>
  <sheetFormatPr defaultRowHeight="14.5" x14ac:dyDescent="0.35"/>
  <cols>
    <col min="2" max="2" width="11.26953125" bestFit="1" customWidth="1"/>
    <col min="5" max="5" width="11.08984375" style="6" bestFit="1" customWidth="1"/>
    <col min="8" max="8" width="7.453125" bestFit="1" customWidth="1"/>
    <col min="11" max="11" width="9.7265625" bestFit="1" customWidth="1"/>
    <col min="14" max="14" width="14.36328125" bestFit="1" customWidth="1"/>
    <col min="15" max="15" width="15.1796875" bestFit="1" customWidth="1"/>
    <col min="16" max="16" width="10.81640625" bestFit="1" customWidth="1"/>
  </cols>
  <sheetData>
    <row r="1" spans="1:16" s="1" customFormat="1" ht="15" customHeight="1" x14ac:dyDescent="0.35">
      <c r="A1" s="1" t="s">
        <v>0</v>
      </c>
      <c r="B1" s="1" t="s">
        <v>1</v>
      </c>
      <c r="C1" s="1" t="s">
        <v>2</v>
      </c>
      <c r="D1" s="1" t="s">
        <v>3</v>
      </c>
      <c r="E1" s="5" t="s">
        <v>4</v>
      </c>
      <c r="F1" s="1" t="s">
        <v>5</v>
      </c>
      <c r="G1" s="1" t="s">
        <v>6</v>
      </c>
      <c r="H1" s="1" t="s">
        <v>7</v>
      </c>
      <c r="I1" s="1" t="s">
        <v>8</v>
      </c>
      <c r="J1" s="1" t="s">
        <v>9</v>
      </c>
      <c r="K1" s="1" t="s">
        <v>10</v>
      </c>
      <c r="L1" s="1" t="s">
        <v>11</v>
      </c>
      <c r="M1" s="1" t="s">
        <v>12</v>
      </c>
      <c r="N1" s="1" t="s">
        <v>13</v>
      </c>
      <c r="O1" s="1" t="s">
        <v>14</v>
      </c>
      <c r="P1" s="1" t="s">
        <v>15</v>
      </c>
    </row>
    <row r="2" spans="1:16" ht="15" customHeight="1" x14ac:dyDescent="0.35">
      <c r="A2">
        <v>1</v>
      </c>
      <c r="B2" t="s">
        <v>16</v>
      </c>
      <c r="C2">
        <v>1</v>
      </c>
      <c r="D2">
        <v>267289</v>
      </c>
      <c r="E2" s="6">
        <v>3392.32</v>
      </c>
      <c r="F2">
        <v>4300100</v>
      </c>
      <c r="G2">
        <v>3818308</v>
      </c>
      <c r="H2">
        <v>361511</v>
      </c>
      <c r="I2">
        <v>307</v>
      </c>
      <c r="J2">
        <v>134442</v>
      </c>
      <c r="K2" s="2">
        <v>43846</v>
      </c>
      <c r="L2">
        <v>36320000</v>
      </c>
      <c r="N2" t="s">
        <v>17</v>
      </c>
      <c r="O2" t="s">
        <v>18</v>
      </c>
      <c r="P2">
        <v>6161000600</v>
      </c>
    </row>
    <row r="3" spans="1:16" ht="15" customHeight="1" x14ac:dyDescent="0.35">
      <c r="A3">
        <v>2</v>
      </c>
      <c r="B3" t="s">
        <v>16</v>
      </c>
      <c r="C3">
        <v>1</v>
      </c>
      <c r="D3">
        <v>743371</v>
      </c>
      <c r="E3" s="6">
        <v>7418.56</v>
      </c>
      <c r="F3">
        <v>4300100</v>
      </c>
      <c r="G3">
        <v>3755985</v>
      </c>
      <c r="H3">
        <v>361513</v>
      </c>
      <c r="I3">
        <v>307</v>
      </c>
      <c r="J3">
        <v>135601</v>
      </c>
      <c r="K3" s="2">
        <v>43862</v>
      </c>
      <c r="L3">
        <v>36320000</v>
      </c>
      <c r="N3" t="s">
        <v>19</v>
      </c>
      <c r="O3" t="s">
        <v>18</v>
      </c>
      <c r="P3">
        <v>6161000600</v>
      </c>
    </row>
    <row r="4" spans="1:16" ht="15" customHeight="1" x14ac:dyDescent="0.35">
      <c r="A4">
        <v>1</v>
      </c>
      <c r="B4" t="s">
        <v>16</v>
      </c>
      <c r="C4">
        <v>1</v>
      </c>
      <c r="D4">
        <v>324560</v>
      </c>
      <c r="E4" s="6">
        <v>697.5</v>
      </c>
      <c r="F4">
        <v>4500100</v>
      </c>
      <c r="G4">
        <v>3305865</v>
      </c>
      <c r="H4">
        <v>361059</v>
      </c>
      <c r="I4">
        <v>307</v>
      </c>
      <c r="J4">
        <v>134442</v>
      </c>
      <c r="K4" s="2">
        <v>43846</v>
      </c>
      <c r="L4">
        <v>36320000</v>
      </c>
      <c r="N4" t="s">
        <v>20</v>
      </c>
      <c r="O4" t="s">
        <v>18</v>
      </c>
      <c r="P4">
        <v>6162000620</v>
      </c>
    </row>
    <row r="5" spans="1:16" ht="15" customHeight="1" x14ac:dyDescent="0.35">
      <c r="A5">
        <v>2</v>
      </c>
      <c r="B5" t="s">
        <v>16</v>
      </c>
      <c r="C5">
        <v>1</v>
      </c>
      <c r="D5">
        <v>818816</v>
      </c>
      <c r="E5" s="6">
        <v>19.45</v>
      </c>
      <c r="F5">
        <v>4501600</v>
      </c>
      <c r="G5">
        <v>2947980</v>
      </c>
      <c r="H5">
        <v>364326</v>
      </c>
      <c r="I5">
        <v>307</v>
      </c>
      <c r="J5">
        <v>135601</v>
      </c>
      <c r="K5" s="2">
        <v>43862</v>
      </c>
      <c r="L5">
        <v>36400000</v>
      </c>
      <c r="N5" t="s">
        <v>21</v>
      </c>
      <c r="O5" t="s">
        <v>18</v>
      </c>
      <c r="P5">
        <v>6162000620</v>
      </c>
    </row>
    <row r="6" spans="1:16" ht="15" customHeight="1" x14ac:dyDescent="0.35">
      <c r="A6">
        <v>1</v>
      </c>
      <c r="B6" t="s">
        <v>16</v>
      </c>
      <c r="C6">
        <v>1</v>
      </c>
      <c r="D6">
        <v>110565</v>
      </c>
      <c r="E6" s="6">
        <v>750</v>
      </c>
      <c r="F6">
        <v>4300197</v>
      </c>
      <c r="G6">
        <v>3751611</v>
      </c>
      <c r="H6">
        <v>361096</v>
      </c>
      <c r="I6">
        <v>307</v>
      </c>
      <c r="J6">
        <v>134442</v>
      </c>
      <c r="K6" s="2">
        <v>43846</v>
      </c>
      <c r="L6">
        <v>36310000</v>
      </c>
      <c r="N6" t="s">
        <v>22</v>
      </c>
      <c r="O6" t="s">
        <v>18</v>
      </c>
      <c r="P6">
        <v>6161000600</v>
      </c>
    </row>
    <row r="7" spans="1:16" ht="15" customHeight="1" x14ac:dyDescent="0.35">
      <c r="A7">
        <v>1</v>
      </c>
      <c r="B7" t="s">
        <v>16</v>
      </c>
      <c r="C7">
        <v>1</v>
      </c>
      <c r="D7">
        <v>795888</v>
      </c>
      <c r="E7" s="6">
        <v>11.7</v>
      </c>
      <c r="F7">
        <v>4501600</v>
      </c>
      <c r="G7" t="s">
        <v>23</v>
      </c>
      <c r="H7">
        <v>364309</v>
      </c>
      <c r="I7">
        <v>307</v>
      </c>
      <c r="J7">
        <v>135601</v>
      </c>
      <c r="K7" s="2">
        <v>43862</v>
      </c>
      <c r="L7">
        <v>36400000</v>
      </c>
      <c r="N7" t="s">
        <v>24</v>
      </c>
      <c r="O7" t="s">
        <v>18</v>
      </c>
      <c r="P7">
        <v>6162000620</v>
      </c>
    </row>
    <row r="8" spans="1:16" ht="15" customHeight="1" x14ac:dyDescent="0.35">
      <c r="E8" s="6">
        <v>64500</v>
      </c>
      <c r="F8">
        <v>4300100</v>
      </c>
      <c r="G8" t="s">
        <v>39</v>
      </c>
      <c r="H8">
        <v>361513</v>
      </c>
      <c r="I8">
        <v>307</v>
      </c>
      <c r="J8">
        <v>134442</v>
      </c>
      <c r="K8" s="2">
        <v>43846</v>
      </c>
      <c r="L8">
        <v>36320000</v>
      </c>
      <c r="N8" t="s">
        <v>40</v>
      </c>
      <c r="O8" t="s">
        <v>18</v>
      </c>
      <c r="P8">
        <v>6161000600</v>
      </c>
    </row>
    <row r="9" spans="1:16" ht="15" customHeight="1" x14ac:dyDescent="0.35">
      <c r="A9">
        <v>1</v>
      </c>
      <c r="B9" t="s">
        <v>16</v>
      </c>
      <c r="C9">
        <v>1</v>
      </c>
      <c r="D9">
        <v>15113</v>
      </c>
      <c r="E9" s="6">
        <v>245</v>
      </c>
      <c r="F9">
        <v>4300197</v>
      </c>
      <c r="G9">
        <v>3754637</v>
      </c>
      <c r="H9">
        <v>361096</v>
      </c>
      <c r="I9">
        <v>307</v>
      </c>
      <c r="J9">
        <v>144142</v>
      </c>
      <c r="K9" s="2">
        <v>43969</v>
      </c>
      <c r="L9">
        <v>36310000</v>
      </c>
      <c r="N9" t="s">
        <v>25</v>
      </c>
      <c r="O9" t="s">
        <v>18</v>
      </c>
      <c r="P9">
        <v>6161000600</v>
      </c>
    </row>
    <row r="10" spans="1:16" ht="15" customHeight="1" x14ac:dyDescent="0.35">
      <c r="A10">
        <v>1</v>
      </c>
      <c r="B10" t="s">
        <v>16</v>
      </c>
      <c r="C10">
        <v>1</v>
      </c>
      <c r="D10">
        <v>56507</v>
      </c>
      <c r="E10" s="6">
        <v>431.2</v>
      </c>
      <c r="F10" t="s">
        <v>26</v>
      </c>
      <c r="G10" t="s">
        <v>27</v>
      </c>
      <c r="H10">
        <v>361396</v>
      </c>
      <c r="I10">
        <v>307</v>
      </c>
      <c r="J10">
        <v>144142</v>
      </c>
      <c r="K10" s="2">
        <v>43969</v>
      </c>
      <c r="L10">
        <v>36310000</v>
      </c>
      <c r="N10" t="s">
        <v>28</v>
      </c>
      <c r="O10" t="s">
        <v>18</v>
      </c>
      <c r="P10">
        <v>6161000620</v>
      </c>
    </row>
    <row r="11" spans="1:16" ht="15" customHeight="1" x14ac:dyDescent="0.35">
      <c r="A11">
        <v>2</v>
      </c>
      <c r="B11" t="s">
        <v>16</v>
      </c>
      <c r="C11">
        <v>1</v>
      </c>
      <c r="D11">
        <v>312903</v>
      </c>
      <c r="E11" s="6">
        <v>80.52</v>
      </c>
      <c r="F11" t="s">
        <v>26</v>
      </c>
      <c r="G11">
        <v>3692612</v>
      </c>
      <c r="H11">
        <v>361396</v>
      </c>
      <c r="I11">
        <v>307</v>
      </c>
      <c r="J11">
        <v>144144</v>
      </c>
      <c r="K11" s="2">
        <v>43983</v>
      </c>
      <c r="L11">
        <v>36310000</v>
      </c>
      <c r="N11" t="s">
        <v>29</v>
      </c>
      <c r="O11" t="s">
        <v>18</v>
      </c>
      <c r="P11">
        <v>6161000620</v>
      </c>
    </row>
    <row r="12" spans="1:16" ht="15" customHeight="1" x14ac:dyDescent="0.35">
      <c r="A12">
        <v>1</v>
      </c>
      <c r="B12" t="s">
        <v>16</v>
      </c>
      <c r="C12">
        <v>1</v>
      </c>
      <c r="D12">
        <v>108893</v>
      </c>
      <c r="E12" s="6">
        <v>16666.599999999999</v>
      </c>
      <c r="F12">
        <v>4500100</v>
      </c>
      <c r="G12">
        <v>3708980</v>
      </c>
      <c r="H12">
        <v>361058</v>
      </c>
      <c r="I12">
        <v>307</v>
      </c>
      <c r="J12">
        <v>144142</v>
      </c>
      <c r="K12" s="2">
        <v>43969</v>
      </c>
      <c r="L12">
        <v>36320000</v>
      </c>
      <c r="N12" s="3">
        <v>10110000</v>
      </c>
      <c r="O12" t="s">
        <v>18</v>
      </c>
      <c r="P12">
        <v>6162000620</v>
      </c>
    </row>
    <row r="13" spans="1:16" ht="15" customHeight="1" x14ac:dyDescent="0.35">
      <c r="A13">
        <v>2</v>
      </c>
      <c r="B13" t="s">
        <v>16</v>
      </c>
      <c r="C13">
        <v>1</v>
      </c>
      <c r="D13">
        <v>344211</v>
      </c>
      <c r="E13" s="6">
        <v>412.2</v>
      </c>
      <c r="F13">
        <v>4500100</v>
      </c>
      <c r="G13">
        <v>3426135</v>
      </c>
      <c r="H13">
        <v>361059</v>
      </c>
      <c r="I13">
        <v>307</v>
      </c>
      <c r="J13">
        <v>144144</v>
      </c>
      <c r="K13" s="2">
        <v>43983</v>
      </c>
      <c r="L13">
        <v>36320000</v>
      </c>
      <c r="N13" t="s">
        <v>20</v>
      </c>
      <c r="O13" t="s">
        <v>18</v>
      </c>
      <c r="P13">
        <v>6162000620</v>
      </c>
    </row>
    <row r="14" spans="1:16" ht="15" customHeight="1" x14ac:dyDescent="0.35">
      <c r="A14">
        <v>1</v>
      </c>
      <c r="B14" t="s">
        <v>16</v>
      </c>
      <c r="C14">
        <v>1</v>
      </c>
      <c r="D14">
        <v>247037</v>
      </c>
      <c r="E14" s="6">
        <v>2370.1999999999998</v>
      </c>
      <c r="F14">
        <v>4500100</v>
      </c>
      <c r="G14">
        <v>3409860</v>
      </c>
      <c r="H14">
        <v>361059</v>
      </c>
      <c r="I14">
        <v>307</v>
      </c>
      <c r="J14">
        <v>144142</v>
      </c>
      <c r="K14" s="2">
        <v>43969</v>
      </c>
      <c r="L14">
        <v>36320000</v>
      </c>
      <c r="N14" t="s">
        <v>20</v>
      </c>
      <c r="O14" t="s">
        <v>18</v>
      </c>
      <c r="P14">
        <v>6162000620</v>
      </c>
    </row>
    <row r="15" spans="1:16" ht="15" customHeight="1" x14ac:dyDescent="0.35">
      <c r="A15">
        <v>1</v>
      </c>
      <c r="B15" t="s">
        <v>16</v>
      </c>
      <c r="C15">
        <v>1</v>
      </c>
      <c r="D15">
        <v>317350</v>
      </c>
      <c r="E15" s="6">
        <v>2750</v>
      </c>
      <c r="F15">
        <v>4500197</v>
      </c>
      <c r="G15">
        <v>2934448</v>
      </c>
      <c r="H15">
        <v>361096</v>
      </c>
      <c r="I15">
        <v>307</v>
      </c>
      <c r="J15">
        <v>157900</v>
      </c>
      <c r="K15" s="2">
        <v>44181</v>
      </c>
      <c r="L15">
        <v>36310000</v>
      </c>
      <c r="N15" t="s">
        <v>30</v>
      </c>
      <c r="O15" t="s">
        <v>18</v>
      </c>
      <c r="P15">
        <v>6162000620</v>
      </c>
    </row>
    <row r="16" spans="1:16" ht="15" customHeight="1" x14ac:dyDescent="0.35">
      <c r="A16">
        <v>2</v>
      </c>
      <c r="B16" t="s">
        <v>16</v>
      </c>
      <c r="C16">
        <v>1</v>
      </c>
      <c r="D16">
        <v>866760</v>
      </c>
      <c r="E16" s="6">
        <v>1733.9</v>
      </c>
      <c r="F16">
        <v>4500100</v>
      </c>
      <c r="G16">
        <v>1157540</v>
      </c>
      <c r="H16">
        <v>361059</v>
      </c>
      <c r="I16">
        <v>307</v>
      </c>
      <c r="J16">
        <v>159020</v>
      </c>
      <c r="K16" s="4">
        <v>44197</v>
      </c>
      <c r="L16">
        <v>36320000</v>
      </c>
      <c r="N16" t="s">
        <v>31</v>
      </c>
      <c r="O16" t="s">
        <v>18</v>
      </c>
      <c r="P16">
        <v>6162000620</v>
      </c>
    </row>
    <row r="17" spans="1:16" ht="15" customHeight="1" x14ac:dyDescent="0.35">
      <c r="A17">
        <v>1</v>
      </c>
      <c r="B17" t="s">
        <v>16</v>
      </c>
      <c r="C17">
        <v>1</v>
      </c>
      <c r="D17">
        <v>3223</v>
      </c>
      <c r="E17" s="6">
        <v>204.96</v>
      </c>
      <c r="F17" t="s">
        <v>26</v>
      </c>
      <c r="G17">
        <v>3973435</v>
      </c>
      <c r="H17">
        <v>361396</v>
      </c>
      <c r="I17">
        <v>307</v>
      </c>
      <c r="J17">
        <v>157900</v>
      </c>
      <c r="K17" s="2">
        <v>44181</v>
      </c>
      <c r="L17">
        <v>36310000</v>
      </c>
      <c r="N17" t="s">
        <v>29</v>
      </c>
      <c r="O17" t="s">
        <v>18</v>
      </c>
      <c r="P17">
        <v>6161000620</v>
      </c>
    </row>
    <row r="18" spans="1:16" ht="15" customHeight="1" x14ac:dyDescent="0.35">
      <c r="A18">
        <v>1</v>
      </c>
      <c r="B18" t="s">
        <v>16</v>
      </c>
      <c r="C18">
        <v>1</v>
      </c>
      <c r="D18">
        <v>824250</v>
      </c>
      <c r="E18" s="6">
        <v>13408</v>
      </c>
      <c r="F18">
        <v>4500100</v>
      </c>
      <c r="G18">
        <v>3817106</v>
      </c>
      <c r="H18">
        <v>361511</v>
      </c>
      <c r="I18">
        <v>307</v>
      </c>
      <c r="J18">
        <v>159020</v>
      </c>
      <c r="K18" s="4">
        <v>44197</v>
      </c>
      <c r="L18">
        <v>36320000</v>
      </c>
      <c r="N18" t="s">
        <v>32</v>
      </c>
      <c r="O18" t="s">
        <v>18</v>
      </c>
      <c r="P18">
        <v>6162000620</v>
      </c>
    </row>
    <row r="19" spans="1:16" ht="15" customHeight="1" x14ac:dyDescent="0.35">
      <c r="A19">
        <v>1</v>
      </c>
      <c r="B19" t="s">
        <v>16</v>
      </c>
      <c r="C19">
        <v>1</v>
      </c>
      <c r="D19">
        <v>11008</v>
      </c>
      <c r="E19" s="6">
        <v>573.89</v>
      </c>
      <c r="F19" t="s">
        <v>33</v>
      </c>
      <c r="G19">
        <v>3986901</v>
      </c>
      <c r="H19">
        <v>361513</v>
      </c>
      <c r="I19">
        <v>307</v>
      </c>
      <c r="J19">
        <v>157900</v>
      </c>
      <c r="K19" s="2">
        <v>44181</v>
      </c>
      <c r="L19">
        <v>36320000</v>
      </c>
      <c r="N19" t="s">
        <v>19</v>
      </c>
      <c r="O19" t="s">
        <v>18</v>
      </c>
      <c r="P19">
        <v>6162000650</v>
      </c>
    </row>
    <row r="20" spans="1:16" ht="15" customHeight="1" x14ac:dyDescent="0.35">
      <c r="A20">
        <v>2</v>
      </c>
      <c r="B20" t="s">
        <v>16</v>
      </c>
      <c r="C20">
        <v>1</v>
      </c>
      <c r="D20">
        <v>42237</v>
      </c>
      <c r="E20" s="6">
        <v>204.96</v>
      </c>
      <c r="F20" t="s">
        <v>26</v>
      </c>
      <c r="G20">
        <v>3873854</v>
      </c>
      <c r="H20">
        <v>361396</v>
      </c>
      <c r="I20">
        <v>307</v>
      </c>
      <c r="J20">
        <v>159020</v>
      </c>
      <c r="K20" s="4">
        <v>44197</v>
      </c>
      <c r="L20">
        <v>36310000</v>
      </c>
      <c r="N20" t="s">
        <v>29</v>
      </c>
      <c r="O20" t="s">
        <v>18</v>
      </c>
      <c r="P20">
        <v>6161000620</v>
      </c>
    </row>
    <row r="21" spans="1:16" x14ac:dyDescent="0.35">
      <c r="E21" s="6">
        <v>775180.02</v>
      </c>
      <c r="F21">
        <v>4503140</v>
      </c>
      <c r="H21">
        <v>364099</v>
      </c>
      <c r="I21">
        <v>307</v>
      </c>
      <c r="J21">
        <v>157864</v>
      </c>
      <c r="K21">
        <v>44180</v>
      </c>
      <c r="L21">
        <v>36240000</v>
      </c>
      <c r="O21" t="s">
        <v>41</v>
      </c>
      <c r="P21">
        <v>6162000620</v>
      </c>
    </row>
    <row r="23" spans="1:16" x14ac:dyDescent="0.35">
      <c r="D23" s="7" t="s">
        <v>34</v>
      </c>
    </row>
    <row r="24" spans="1:16" x14ac:dyDescent="0.35">
      <c r="D24" t="s">
        <v>37</v>
      </c>
    </row>
    <row r="25" spans="1:16" x14ac:dyDescent="0.35">
      <c r="D25" t="s">
        <v>35</v>
      </c>
    </row>
    <row r="26" spans="1:16" x14ac:dyDescent="0.35">
      <c r="D26" t="s">
        <v>36</v>
      </c>
    </row>
    <row r="27" spans="1:16" x14ac:dyDescent="0.35">
      <c r="D27" t="s">
        <v>38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Rquisition-Commission (2)</vt:lpstr>
      <vt:lpstr>Rquisition-Commission</vt:lpstr>
      <vt:lpstr>SUB_0COMM_1-200</vt:lpstr>
      <vt:lpstr>SUB_0COMM_1-200 Samples</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 Ranti</dc:creator>
  <cp:lastModifiedBy>Saha, Ranti</cp:lastModifiedBy>
  <dcterms:created xsi:type="dcterms:W3CDTF">2015-06-05T18:17:20Z</dcterms:created>
  <dcterms:modified xsi:type="dcterms:W3CDTF">2021-10-02T11:01:50Z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2021-10-01T18:33:32Z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37dd8bcb-1d9b-4bc9-80f5-358ac7c6a93d</vt:lpwstr>
  </property>
  <property fmtid="{D5CDD505-2E9C-101B-9397-08002B2CF9AE}" pid="8" name="MSIP_Label_ea60d57e-af5b-4752-ac57-3e4f28ca11dc_ContentBits">
    <vt:lpwstr>0</vt:lpwstr>
  </property>
</Properties>
</file>