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apcdeloitte-my.sharepoint.com/personal/asaklayen_deloitte_com/Documents/Deloitte Client/Archived/MetLife Archive 2021/02 Testing/07 FDRs to banks - Encashment/"/>
    </mc:Choice>
  </mc:AlternateContent>
  <xr:revisionPtr revIDLastSave="34" documentId="13_ncr:1_{3FF264E9-77A1-4716-87A6-FF8FF347AA10}" xr6:coauthVersionLast="47" xr6:coauthVersionMax="47" xr10:uidLastSave="{8D752D84-7989-4156-977A-6029C7BE4446}"/>
  <bookViews>
    <workbookView xWindow="-108" yWindow="-108" windowWidth="23256" windowHeight="12576" xr2:uid="{00000000-000D-0000-FFFF-FFFF00000000}"/>
  </bookViews>
  <sheets>
    <sheet name="Top Sheet" sheetId="6" r:id="rId1"/>
    <sheet name="ToD" sheetId="1" r:id="rId2"/>
    <sheet name="JE" sheetId="3" r:id="rId3"/>
  </sheets>
  <definedNames>
    <definedName name="_xlnm._FilterDatabase" localSheetId="2" hidden="1">JE!$A$21:$Q$98</definedName>
    <definedName name="_xlnm._FilterDatabase" localSheetId="1" hidden="1">ToD!$C$18:$Z$44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6" l="1"/>
  <c r="E23" i="6"/>
  <c r="F23" i="6" s="1"/>
  <c r="E22" i="6"/>
  <c r="F22" i="6" s="1"/>
  <c r="E21" i="6"/>
  <c r="F21" i="6" s="1"/>
  <c r="E20" i="6"/>
  <c r="F20" i="6" s="1"/>
  <c r="E19" i="6"/>
  <c r="F19" i="6" s="1"/>
  <c r="E18" i="6"/>
  <c r="E17" i="6"/>
  <c r="E16" i="6"/>
  <c r="F16" i="6"/>
  <c r="E15" i="6"/>
  <c r="F15" i="6" s="1"/>
  <c r="M97" i="3"/>
  <c r="M98" i="3"/>
  <c r="M92" i="3"/>
  <c r="M91" i="3"/>
  <c r="M89" i="3"/>
  <c r="M88" i="3"/>
  <c r="M86" i="3"/>
  <c r="M85" i="3"/>
  <c r="M83" i="3"/>
  <c r="M82" i="3"/>
  <c r="M80" i="3"/>
  <c r="M79" i="3"/>
  <c r="M77" i="3"/>
  <c r="M76" i="3"/>
  <c r="M74" i="3"/>
  <c r="M73" i="3"/>
  <c r="M71" i="3"/>
  <c r="M70" i="3"/>
  <c r="M65" i="3"/>
  <c r="M64" i="3"/>
  <c r="M62" i="3"/>
  <c r="M61" i="3"/>
  <c r="M59" i="3"/>
  <c r="M58" i="3"/>
  <c r="M56" i="3"/>
  <c r="M55" i="3"/>
  <c r="M53" i="3"/>
  <c r="M52" i="3"/>
  <c r="M44" i="3"/>
  <c r="M43" i="3"/>
  <c r="M38" i="3"/>
  <c r="M37" i="3"/>
  <c r="M35" i="3"/>
  <c r="M34" i="3"/>
  <c r="M32" i="3"/>
  <c r="M31" i="3"/>
  <c r="M29" i="3"/>
  <c r="M28" i="3"/>
  <c r="M23" i="3"/>
  <c r="M22" i="3"/>
</calcChain>
</file>

<file path=xl/sharedStrings.xml><?xml version="1.0" encoding="utf-8"?>
<sst xmlns="http://schemas.openxmlformats.org/spreadsheetml/2006/main" count="1106" uniqueCount="336">
  <si>
    <t>Nurul Faruk Hasan &amp; Co</t>
  </si>
  <si>
    <t>Chartered Accountants</t>
  </si>
  <si>
    <t>Client name</t>
  </si>
  <si>
    <t>American life Insurance Company, MetLife Bangladesh</t>
  </si>
  <si>
    <t>Working Paper #</t>
  </si>
  <si>
    <t>FDR 02-150</t>
  </si>
  <si>
    <t>Working Paper Title</t>
  </si>
  <si>
    <t>Top Sheet of Investment</t>
  </si>
  <si>
    <t>Preparer</t>
  </si>
  <si>
    <t>Md. Hasan Shahriar Khan</t>
  </si>
  <si>
    <t>Balance Sheet Date</t>
  </si>
  <si>
    <t>Date Completed</t>
  </si>
  <si>
    <t>Prepared By Client?</t>
  </si>
  <si>
    <t>No</t>
  </si>
  <si>
    <t>Reviewer</t>
  </si>
  <si>
    <t>Ranti Saha</t>
  </si>
  <si>
    <t>Date Reviewed</t>
  </si>
  <si>
    <r>
      <t xml:space="preserve">Purpose: </t>
    </r>
    <r>
      <rPr>
        <sz val="11"/>
        <color theme="1"/>
        <rFont val="Open Sans"/>
        <family val="2"/>
      </rPr>
      <t xml:space="preserve">To match the amount of trial balance and books of accounts with the financial statements and check the accuracy and completeness of the books of accounts. </t>
    </r>
  </si>
  <si>
    <t>Total investments as per financial statements</t>
  </si>
  <si>
    <t>Investments</t>
  </si>
  <si>
    <t>Amounts in BDT 2021</t>
  </si>
  <si>
    <t>Amounts in BDT 2020</t>
  </si>
  <si>
    <t>Changes in amount</t>
  </si>
  <si>
    <t>Changes in percentage</t>
  </si>
  <si>
    <t>Remarks</t>
  </si>
  <si>
    <t xml:space="preserve">Statutory deposit with Bangladesh Bank </t>
  </si>
  <si>
    <t>Treasury bonds</t>
  </si>
  <si>
    <t>Bangladesh Government Investment Sukuk</t>
  </si>
  <si>
    <t>Debenture/ Corporate Bond</t>
  </si>
  <si>
    <t xml:space="preserve">Fixed deposits with banks </t>
  </si>
  <si>
    <t xml:space="preserve">ICB Unit certificates </t>
  </si>
  <si>
    <t>Shares - common stocks</t>
  </si>
  <si>
    <t>Real Estate - buildings and land properties in Bangladesh (less accumulated depreciation)</t>
  </si>
  <si>
    <t>Total</t>
  </si>
  <si>
    <t>GL Breakup of Investment in FDRs to banks</t>
  </si>
  <si>
    <t>Account</t>
  </si>
  <si>
    <t>Account Description</t>
  </si>
  <si>
    <t>FS map</t>
  </si>
  <si>
    <t>Amount</t>
  </si>
  <si>
    <t>Bonds Short Term</t>
  </si>
  <si>
    <t>BS_A_L02</t>
  </si>
  <si>
    <t>LT -Non negotiable CDs and BDs</t>
  </si>
  <si>
    <t>FS</t>
  </si>
  <si>
    <t>TM</t>
  </si>
  <si>
    <t>Investment in FDR inceresed by 51% during 2021 since many FDRs got matured in 2021 and the entity chose not to further invest in FDR due to low interest rate.</t>
  </si>
  <si>
    <t>T-1</t>
  </si>
  <si>
    <t>FDR- 250</t>
  </si>
  <si>
    <t>ToD on FDR Encashment</t>
  </si>
  <si>
    <t>Saklayen Ahmed</t>
  </si>
  <si>
    <t>Purpose</t>
  </si>
  <si>
    <t>To check the encashment of FDR</t>
  </si>
  <si>
    <t>Procedure:</t>
  </si>
  <si>
    <t>In case of encashment, We have traced the encashment with bank statements and inspected related JE in Pam. In case of renewal, we have traced with FDR renewal copies or forwarding copies sent to banks.</t>
  </si>
  <si>
    <t>Sample Selection:</t>
  </si>
  <si>
    <t>Samples for FDR Encashment have been determined by MUS method. Samples were selected from total population of FDR encashment</t>
  </si>
  <si>
    <t>Ref: FDR 02 Encashment  MUS WP</t>
  </si>
  <si>
    <t>IPE:</t>
  </si>
  <si>
    <t>Bank statements, PAM journals , FDR renewal copies and forwarding letters received from Imran Shikdar- Manager (Finance)</t>
  </si>
  <si>
    <t>SL</t>
  </si>
  <si>
    <t>InternalSecid</t>
  </si>
  <si>
    <t>PrimarySecid</t>
  </si>
  <si>
    <t>TradeDate</t>
  </si>
  <si>
    <t>Maturity</t>
  </si>
  <si>
    <t>Type</t>
  </si>
  <si>
    <t>Cash Account</t>
  </si>
  <si>
    <t>Bank Amount with interest</t>
  </si>
  <si>
    <t>GLGroupName</t>
  </si>
  <si>
    <t>IssuerName</t>
  </si>
  <si>
    <t>IssueName</t>
  </si>
  <si>
    <t>UNITS</t>
  </si>
  <si>
    <t>Coupon</t>
  </si>
  <si>
    <t>Frequency</t>
  </si>
  <si>
    <t>BookYield</t>
  </si>
  <si>
    <t>MarketYield</t>
  </si>
  <si>
    <t>Cost</t>
  </si>
  <si>
    <t>LC_BV</t>
  </si>
  <si>
    <t>LC_MV</t>
  </si>
  <si>
    <t>LC_AccruedInterest</t>
  </si>
  <si>
    <t>Traced with FDR receipt or forwarding letter</t>
  </si>
  <si>
    <t>Ref</t>
  </si>
  <si>
    <t>Trced with Bank Statements</t>
  </si>
  <si>
    <t>JE found correct</t>
  </si>
  <si>
    <t>01</t>
  </si>
  <si>
    <t>288641698</t>
  </si>
  <si>
    <t>BME4233Q9</t>
  </si>
  <si>
    <t>Renewal</t>
  </si>
  <si>
    <t>ST Bank Dep - Non Negotiable</t>
  </si>
  <si>
    <t>BRAC BANK LTD</t>
  </si>
  <si>
    <t>4 1/2% Due 1/16/2021 At Mat</t>
  </si>
  <si>
    <t>At Maturity</t>
  </si>
  <si>
    <t>Yes</t>
  </si>
  <si>
    <t>BME4233Q9 - Brac Bank</t>
  </si>
  <si>
    <t>02</t>
  </si>
  <si>
    <t>278333397</t>
  </si>
  <si>
    <t>BME3Q3PF5</t>
  </si>
  <si>
    <t>COMMERCIAL BANK OF CEYLON PLC/</t>
  </si>
  <si>
    <t>8 1/2% Due 1/30/2021 At Mat</t>
  </si>
  <si>
    <t>BME3Q3PF5-Cynol Bank</t>
  </si>
  <si>
    <t>03</t>
  </si>
  <si>
    <t>200541635</t>
  </si>
  <si>
    <t>BME3ZYDQ6</t>
  </si>
  <si>
    <t>TRUST BANK LIMITED BANGLADESH</t>
  </si>
  <si>
    <t>6% Due 2/6/2021 At Mat</t>
  </si>
  <si>
    <t>BME3ZYDQ6 -Trust Bank</t>
  </si>
  <si>
    <t>04</t>
  </si>
  <si>
    <t>149456620</t>
  </si>
  <si>
    <t>BME44NPM8</t>
  </si>
  <si>
    <t>4% Due 3/5/2021 At Mat</t>
  </si>
  <si>
    <t>BME44NPM8-Brac Bank</t>
  </si>
  <si>
    <t>05</t>
  </si>
  <si>
    <t>959924676</t>
  </si>
  <si>
    <t>BME434C29</t>
  </si>
  <si>
    <t>BANK ASIA LTD</t>
  </si>
  <si>
    <t>5% Due 4/5/2021 At Mat</t>
  </si>
  <si>
    <t>BME434C29-Bank Asia</t>
  </si>
  <si>
    <t>06</t>
  </si>
  <si>
    <t>988814446</t>
  </si>
  <si>
    <t>BME43XE64</t>
  </si>
  <si>
    <t>THE CITY BANK LTD</t>
  </si>
  <si>
    <t>5% Due 4/18/2021 At Mat</t>
  </si>
  <si>
    <t>BME43XE64 - Bank Asia</t>
  </si>
  <si>
    <t>07</t>
  </si>
  <si>
    <t>535428522</t>
  </si>
  <si>
    <t>BME44E888</t>
  </si>
  <si>
    <t>5% Due 4/30/2021 At Mat</t>
  </si>
  <si>
    <t>BME44E888 - EBL</t>
  </si>
  <si>
    <t>08</t>
  </si>
  <si>
    <t>170892381</t>
  </si>
  <si>
    <t>BME49UJV4</t>
  </si>
  <si>
    <t>PUBALI BANK LTD</t>
  </si>
  <si>
    <t>4 1/2% Due 6/3/2021 At Mat</t>
  </si>
  <si>
    <t>BME49UJV4 - Pubali Bank</t>
  </si>
  <si>
    <t>09</t>
  </si>
  <si>
    <t>421928469</t>
  </si>
  <si>
    <t>BME49Z522</t>
  </si>
  <si>
    <t>Saadiq SND Jun 2021</t>
  </si>
  <si>
    <t>SCB Saadiq SND</t>
  </si>
  <si>
    <t>SOUTHEAST BANK LTD</t>
  </si>
  <si>
    <t>5% Due 6/4/2021 At Mat</t>
  </si>
  <si>
    <t>BME49Z522-SCB Saadiq</t>
  </si>
  <si>
    <t>10</t>
  </si>
  <si>
    <t>234202991</t>
  </si>
  <si>
    <t>BME4AYCZ2</t>
  </si>
  <si>
    <t>The City CSTA Jun 2021</t>
  </si>
  <si>
    <t>City CSTA</t>
  </si>
  <si>
    <t>4 1/2% Due 6/24/2021 At Mat</t>
  </si>
  <si>
    <t>BME4AYCZ2- City</t>
  </si>
  <si>
    <t>11</t>
  </si>
  <si>
    <t>BME4BA9B0</t>
  </si>
  <si>
    <t>4 1/2% Due 7/3/2021 At Mat</t>
  </si>
  <si>
    <t>BME4BA9B0 - Pubali Bank</t>
  </si>
  <si>
    <t>12</t>
  </si>
  <si>
    <t>BME4GXXH5</t>
  </si>
  <si>
    <t>Bank Asia SND Jul 2021</t>
  </si>
  <si>
    <t>Bank Asia SND</t>
  </si>
  <si>
    <t>Cash Eq-nonFAS115 STAT ST CDs</t>
  </si>
  <si>
    <t>3% Due 7/4/2021 At Mat</t>
  </si>
  <si>
    <t>BME4GXXH5-Bank Asia</t>
  </si>
  <si>
    <t>13</t>
  </si>
  <si>
    <t>BME4C2KH1</t>
  </si>
  <si>
    <t>3 1/4% Due 7/16/2021 At Mat</t>
  </si>
  <si>
    <t>BME4C2KH1-Brac Bank</t>
  </si>
  <si>
    <t>14</t>
  </si>
  <si>
    <t>BME4CSVX7</t>
  </si>
  <si>
    <t>3% Due 7/28/2021 At Mat</t>
  </si>
  <si>
    <t>BME4CSVX7-Brac Bank</t>
  </si>
  <si>
    <t>15</t>
  </si>
  <si>
    <t>BME4CY331</t>
  </si>
  <si>
    <t>4 1/2% Due 7/30/2021 At Mat</t>
  </si>
  <si>
    <t>BME4CY331-Pubali Bnak</t>
  </si>
  <si>
    <t>16</t>
  </si>
  <si>
    <t>342328012</t>
  </si>
  <si>
    <t>BME40EMK9</t>
  </si>
  <si>
    <t>Route to Al-Arafah</t>
  </si>
  <si>
    <t>PRIME BANK LTD</t>
  </si>
  <si>
    <t>5 1/4% Due 8/14/2021 At Mat</t>
  </si>
  <si>
    <t>BME40EMK9-PRIME BANK LTD</t>
  </si>
  <si>
    <t>17</t>
  </si>
  <si>
    <t>BME4F95X5</t>
  </si>
  <si>
    <t>Route to EBL</t>
  </si>
  <si>
    <t>3% Due 9/5/2021 At Mat</t>
  </si>
  <si>
    <t>BME4F95X5-BRAC BANK LTD</t>
  </si>
  <si>
    <t>18</t>
  </si>
  <si>
    <t>BME4LKMU0</t>
  </si>
  <si>
    <t>Route to Dhaka</t>
  </si>
  <si>
    <t>4.01% Due 9/13/2021 At Mat</t>
  </si>
  <si>
    <t>BME4LKMU0-BANK ASIA LTD</t>
  </si>
  <si>
    <t>19</t>
  </si>
  <si>
    <t>BME4GR498</t>
  </si>
  <si>
    <t>3% Due 9/27/2021 At Mat</t>
  </si>
  <si>
    <t xml:space="preserve">                                                     -  </t>
  </si>
  <si>
    <t>BME4GR498-City Bank</t>
  </si>
  <si>
    <t>20</t>
  </si>
  <si>
    <t>BME4HAYZ3</t>
  </si>
  <si>
    <t>3% Due 10/9/2021 At Mat</t>
  </si>
  <si>
    <t>BME4CY331-City Bank</t>
  </si>
  <si>
    <t>21</t>
  </si>
  <si>
    <t>BME4HQXD8</t>
  </si>
  <si>
    <t>3% Due 10/15/2021 At Mat</t>
  </si>
  <si>
    <t>BME4HQXD8-City Bank</t>
  </si>
  <si>
    <t>22</t>
  </si>
  <si>
    <t>BME4PN471</t>
  </si>
  <si>
    <t>4.04% Due 10/27/2021 At Mat</t>
  </si>
  <si>
    <t>BME4PN471-BANK ASIA LTD</t>
  </si>
  <si>
    <t>23</t>
  </si>
  <si>
    <t>BME4JFTM5</t>
  </si>
  <si>
    <t>EBL HPA &amp; The City CSTA Nov 2021</t>
  </si>
  <si>
    <t>4% Due 11/2/2021 At Mat</t>
  </si>
  <si>
    <t>BME4JFTM5-BANK ASIA LTD</t>
  </si>
  <si>
    <t>24</t>
  </si>
  <si>
    <t>BME4K6UC3</t>
  </si>
  <si>
    <t>4 3/4% Due 11/17/2021 At Mat</t>
  </si>
  <si>
    <t>BME4K6UC3-SOUTHEAST BANK LTD</t>
  </si>
  <si>
    <t>25</t>
  </si>
  <si>
    <t>BME4KL1V0</t>
  </si>
  <si>
    <t>EBL HPA Nov 2021</t>
  </si>
  <si>
    <t>EBL HPA</t>
  </si>
  <si>
    <t>MUTUAL TRUST BANK LTD</t>
  </si>
  <si>
    <t>4% Due 11/25/2021 At Mat</t>
  </si>
  <si>
    <t>BME4KL1V0-EBL</t>
  </si>
  <si>
    <t>26</t>
  </si>
  <si>
    <t>BME4L3LN5</t>
  </si>
  <si>
    <t>BRAC SND Dec 2021</t>
  </si>
  <si>
    <t>Brac SND</t>
  </si>
  <si>
    <t>4% Due 12/3/2021 At Mat</t>
  </si>
  <si>
    <t>BME4L3LN5-Brac</t>
  </si>
  <si>
    <t>JE for FDR Encashment</t>
  </si>
  <si>
    <t>To check the encashment of FDR with JE</t>
  </si>
  <si>
    <t>Samples for FDR Encashment have been determined by MUS method.</t>
  </si>
  <si>
    <t>PAM Journals for FDR encashment</t>
  </si>
  <si>
    <t>Date</t>
  </si>
  <si>
    <t>Journal  Source</t>
  </si>
  <si>
    <t>User Id</t>
  </si>
  <si>
    <t>Journal Id</t>
  </si>
  <si>
    <t>Journal Description</t>
  </si>
  <si>
    <t>OU</t>
  </si>
  <si>
    <t>Dept</t>
  </si>
  <si>
    <t>Fund</t>
  </si>
  <si>
    <t>Currency</t>
  </si>
  <si>
    <t>Line Description</t>
  </si>
  <si>
    <t>Post Status</t>
  </si>
  <si>
    <t>DR</t>
  </si>
  <si>
    <t>(CR)</t>
  </si>
  <si>
    <t>2021-01-15</t>
  </si>
  <si>
    <t>387</t>
  </si>
  <si>
    <t>EXT</t>
  </si>
  <si>
    <t xml:space="preserve">SV00893038 </t>
  </si>
  <si>
    <t>PAM</t>
  </si>
  <si>
    <t>1568000150</t>
  </si>
  <si>
    <t>cash match suspense</t>
  </si>
  <si>
    <t>36320000</t>
  </si>
  <si>
    <t>50601000</t>
  </si>
  <si>
    <t>36000000</t>
  </si>
  <si>
    <t>BDT</t>
  </si>
  <si>
    <t>BME4233Q9-Cash</t>
  </si>
  <si>
    <t>P</t>
  </si>
  <si>
    <t>2021-01-22</t>
  </si>
  <si>
    <t xml:space="preserve">SV00895536 </t>
  </si>
  <si>
    <t>1568000020</t>
  </si>
  <si>
    <t>Sus Asst St Bd A/R Dispty</t>
  </si>
  <si>
    <t>2021-01-30</t>
  </si>
  <si>
    <t xml:space="preserve">SV00897880 </t>
  </si>
  <si>
    <t>BME3Q3PF5-Cash</t>
  </si>
  <si>
    <t>BME3ZYDQ6-Cash</t>
  </si>
  <si>
    <t>2021-02-11</t>
  </si>
  <si>
    <t xml:space="preserve">SV00902297 </t>
  </si>
  <si>
    <t>BME44NPM8-Cash</t>
  </si>
  <si>
    <t>BME434C29-Cash</t>
  </si>
  <si>
    <t>2021-03-10</t>
  </si>
  <si>
    <t xml:space="preserve">SV00911766 </t>
  </si>
  <si>
    <t>BME43XE64-Cash</t>
  </si>
  <si>
    <t>2021-03-31</t>
  </si>
  <si>
    <t xml:space="preserve">SV00919243 </t>
  </si>
  <si>
    <t>2021-05-13</t>
  </si>
  <si>
    <t xml:space="preserve">SV00933523 </t>
  </si>
  <si>
    <t>BME44E888-Cash</t>
  </si>
  <si>
    <t>2021-04-13</t>
  </si>
  <si>
    <t xml:space="preserve">SV00924012 </t>
  </si>
  <si>
    <t>BME49UJV4-Cash</t>
  </si>
  <si>
    <t>2021-04-23</t>
  </si>
  <si>
    <t xml:space="preserve">SV00927706 </t>
  </si>
  <si>
    <t>2021-06-14</t>
  </si>
  <si>
    <t xml:space="preserve">SV00943837 </t>
  </si>
  <si>
    <t>1012603028</t>
  </si>
  <si>
    <t>SCB Saadiq SND A/C</t>
  </si>
  <si>
    <t>36310000</t>
  </si>
  <si>
    <t>BME49Z522-Cash</t>
  </si>
  <si>
    <t>2021-06-30</t>
  </si>
  <si>
    <t xml:space="preserve">SV00949578 </t>
  </si>
  <si>
    <t>1012603023</t>
  </si>
  <si>
    <t>Snd A/C-The City Bank</t>
  </si>
  <si>
    <t>BME4AYCZ2-Cash</t>
  </si>
  <si>
    <t>BME4BA9B0-Cash</t>
  </si>
  <si>
    <t>2870000019</t>
  </si>
  <si>
    <t>Accts Pay Acq Bonds St</t>
  </si>
  <si>
    <t>2021-05-31</t>
  </si>
  <si>
    <t xml:space="preserve">SV00939014 </t>
  </si>
  <si>
    <t>BME4GXXH5-Cash</t>
  </si>
  <si>
    <t>BME4C2KH1-Cash</t>
  </si>
  <si>
    <t>BME4CSVX7-Cash</t>
  </si>
  <si>
    <t>1012603018</t>
  </si>
  <si>
    <t>Brac Bank Std A/C</t>
  </si>
  <si>
    <t>BME4CY331-Cash</t>
  </si>
  <si>
    <t>2021-08-25</t>
  </si>
  <si>
    <t xml:space="preserve">SV00968365 </t>
  </si>
  <si>
    <t>BME40EMK9-Cash</t>
  </si>
  <si>
    <t>2021-07-14</t>
  </si>
  <si>
    <t xml:space="preserve">SV00954367 </t>
  </si>
  <si>
    <t>BME4F95X5-Cash</t>
  </si>
  <si>
    <t>2021-09-14</t>
  </si>
  <si>
    <t xml:space="preserve">SV00975111 </t>
  </si>
  <si>
    <t>BME4LKMU0-Cash</t>
  </si>
  <si>
    <t>2021-09-21</t>
  </si>
  <si>
    <t xml:space="preserve">SV00977154 </t>
  </si>
  <si>
    <t>BME4GR498-Cash</t>
  </si>
  <si>
    <t>2021-09-22</t>
  </si>
  <si>
    <t xml:space="preserve">SV00977478 </t>
  </si>
  <si>
    <t>BME4HAYZ3-Cash</t>
  </si>
  <si>
    <t>2021-09-29</t>
  </si>
  <si>
    <t xml:space="preserve">SV00979786 </t>
  </si>
  <si>
    <t>BME4HQXD8-Cash</t>
  </si>
  <si>
    <t>2021-09-30</t>
  </si>
  <si>
    <t xml:space="preserve">SV00980600 </t>
  </si>
  <si>
    <t>BME4PN471-Cash</t>
  </si>
  <si>
    <t>2021-10-22</t>
  </si>
  <si>
    <t xml:space="preserve">SV00988521 </t>
  </si>
  <si>
    <t>BME4JFTM5-Cash</t>
  </si>
  <si>
    <t>2021-10-31</t>
  </si>
  <si>
    <t xml:space="preserve">SV00991938 </t>
  </si>
  <si>
    <t>BME4K6UC3-Cash</t>
  </si>
  <si>
    <t>2021-11-30</t>
  </si>
  <si>
    <t xml:space="preserve">SV01001845 </t>
  </si>
  <si>
    <t>1012605215</t>
  </si>
  <si>
    <t>EBL-HPA Cash Account</t>
  </si>
  <si>
    <t>BME4KL1V0-Cash</t>
  </si>
  <si>
    <t>BME4L3LN5-Cash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</si>
</sst>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d\-mmm\-yy;@"/>
  </numFmts>
  <fonts count="17" x14ac:knownFonts="1">
    <font>
      <sz val="11"/>
      <color theme="1"/>
      <name val="Calibri"/>
      <family val="2"/>
      <scheme val="minor"/>
    </font>
    <font>
      <sz val="11"/>
      <color theme="1"/>
      <name val="Calibri"/>
      <family val="2"/>
      <scheme val="minor"/>
    </font>
    <font>
      <sz val="11"/>
      <color rgb="FF9C5700"/>
      <name val="Calibri"/>
      <family val="2"/>
      <scheme val="minor"/>
    </font>
    <font>
      <sz val="11"/>
      <color theme="1"/>
      <name val="Calibri"/>
      <family val="2"/>
    </font>
    <font>
      <b/>
      <sz val="11"/>
      <color theme="1"/>
      <name val="Open Sans"/>
      <family val="2"/>
    </font>
    <font>
      <sz val="11"/>
      <color theme="1"/>
      <name val="Open Sans"/>
      <family val="2"/>
    </font>
    <font>
      <b/>
      <sz val="11"/>
      <color rgb="FF000000"/>
      <name val="Open Sans"/>
      <family val="2"/>
    </font>
    <font>
      <b/>
      <sz val="11"/>
      <color rgb="FFFF0000"/>
      <name val="Open Sans"/>
      <family val="2"/>
    </font>
    <font>
      <sz val="11"/>
      <color rgb="FF000000"/>
      <name val="Open Sans"/>
      <family val="2"/>
    </font>
    <font>
      <b/>
      <sz val="11"/>
      <name val="Open Sans"/>
      <family val="2"/>
    </font>
    <font>
      <sz val="11"/>
      <color rgb="FFFF0000"/>
      <name val="Open Sans"/>
      <family val="2"/>
    </font>
    <font>
      <sz val="11"/>
      <color rgb="FF00B0F0"/>
      <name val="Open Sans"/>
      <family val="2"/>
    </font>
    <font>
      <b/>
      <sz val="11"/>
      <color theme="0"/>
      <name val="Open Sans"/>
      <family val="2"/>
    </font>
    <font>
      <sz val="8"/>
      <name val="Calibri"/>
      <family val="2"/>
      <scheme val="minor"/>
    </font>
    <font>
      <sz val="10"/>
      <name val="Arial"/>
      <family val="2"/>
    </font>
    <font>
      <b/>
      <u val="double"/>
      <sz val="11"/>
      <color rgb="FFFF0000"/>
      <name val="Open sans"/>
      <family val="2"/>
    </font>
    <font>
      <sz val="11"/>
      <name val="Open Sans"/>
      <family val="2"/>
    </font>
  </fonts>
  <fills count="8">
    <fill>
      <patternFill patternType="none"/>
    </fill>
    <fill>
      <patternFill patternType="gray125"/>
    </fill>
    <fill>
      <patternFill patternType="solid">
        <fgColor theme="1" tint="0.14999847407452621"/>
        <bgColor indexed="64"/>
      </patternFill>
    </fill>
    <fill>
      <patternFill patternType="solid">
        <fgColor rgb="FFFFEB9C"/>
      </patternFill>
    </fill>
    <fill>
      <patternFill patternType="solid">
        <fgColor rgb="FFC6D9F1"/>
      </patternFill>
    </fill>
    <fill>
      <patternFill patternType="solid">
        <fgColor theme="0"/>
        <bgColor indexed="64"/>
      </patternFill>
    </fill>
    <fill>
      <patternFill patternType="solid">
        <fgColor theme="1"/>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8">
    <xf numFmtId="0" fontId="0" fillId="0" borderId="0"/>
    <xf numFmtId="43" fontId="1" fillId="0" borderId="0" applyFont="0" applyFill="0" applyBorder="0" applyAlignment="0" applyProtection="0"/>
    <xf numFmtId="0" fontId="2" fillId="3" borderId="0" applyNumberFormat="0" applyBorder="0" applyAlignment="0" applyProtection="0"/>
    <xf numFmtId="9" fontId="1" fillId="0" borderId="0" applyFont="0" applyFill="0" applyBorder="0" applyAlignment="0" applyProtection="0"/>
    <xf numFmtId="43" fontId="3" fillId="0" borderId="0" applyFont="0" applyFill="0" applyBorder="0" applyAlignment="0" applyProtection="0"/>
    <xf numFmtId="0" fontId="3" fillId="0" borderId="0"/>
    <xf numFmtId="0" fontId="14" fillId="0" borderId="0"/>
    <xf numFmtId="43" fontId="14" fillId="0" borderId="0" applyFont="0" applyFill="0" applyBorder="0" applyAlignment="0" applyProtection="0"/>
  </cellStyleXfs>
  <cellXfs count="136">
    <xf numFmtId="0" fontId="0" fillId="0" borderId="0" xfId="0"/>
    <xf numFmtId="0" fontId="4" fillId="5" borderId="0" xfId="0" applyFont="1" applyFill="1" applyAlignment="1">
      <alignment vertical="center"/>
    </xf>
    <xf numFmtId="0" fontId="5" fillId="5" borderId="0" xfId="0" applyFont="1" applyFill="1" applyAlignment="1">
      <alignment vertical="center"/>
    </xf>
    <xf numFmtId="164" fontId="5" fillId="5" borderId="0" xfId="1" applyNumberFormat="1" applyFont="1" applyFill="1" applyAlignment="1">
      <alignment vertical="center"/>
    </xf>
    <xf numFmtId="0" fontId="6" fillId="0" borderId="1" xfId="0" applyFont="1" applyBorder="1" applyAlignment="1">
      <alignment vertical="top"/>
    </xf>
    <xf numFmtId="0" fontId="7" fillId="0" borderId="1" xfId="0" applyFont="1" applyBorder="1" applyAlignment="1">
      <alignment horizontal="left" vertical="top" wrapText="1"/>
    </xf>
    <xf numFmtId="0" fontId="8" fillId="5" borderId="0" xfId="0" applyFont="1" applyFill="1" applyAlignment="1">
      <alignment vertical="top"/>
    </xf>
    <xf numFmtId="0" fontId="9" fillId="0" borderId="1" xfId="0" applyFont="1" applyBorder="1" applyAlignment="1">
      <alignment vertical="top" wrapText="1"/>
    </xf>
    <xf numFmtId="0" fontId="7" fillId="0" borderId="1" xfId="0" applyFont="1" applyBorder="1" applyAlignment="1">
      <alignment horizontal="left" vertical="top"/>
    </xf>
    <xf numFmtId="0" fontId="6" fillId="0" borderId="1" xfId="0" applyFont="1" applyBorder="1" applyAlignment="1">
      <alignment horizontal="left" vertical="top"/>
    </xf>
    <xf numFmtId="0" fontId="8" fillId="5" borderId="0" xfId="0" applyFont="1" applyFill="1" applyAlignment="1">
      <alignment horizontal="left" vertical="top"/>
    </xf>
    <xf numFmtId="0" fontId="9" fillId="0" borderId="1" xfId="0" applyFont="1" applyBorder="1" applyAlignment="1">
      <alignment horizontal="left" vertical="top"/>
    </xf>
    <xf numFmtId="0" fontId="6" fillId="0" borderId="1" xfId="0" applyFont="1" applyBorder="1" applyAlignment="1">
      <alignment vertical="center"/>
    </xf>
    <xf numFmtId="15" fontId="7" fillId="0" borderId="1" xfId="0" applyNumberFormat="1" applyFont="1" applyBorder="1" applyAlignment="1">
      <alignment horizontal="left" vertical="top" wrapText="1"/>
    </xf>
    <xf numFmtId="0" fontId="8" fillId="5" borderId="0" xfId="0" applyFont="1" applyFill="1" applyAlignment="1">
      <alignment vertical="center"/>
    </xf>
    <xf numFmtId="0" fontId="9" fillId="0" borderId="1" xfId="0" applyFont="1" applyBorder="1" applyAlignment="1">
      <alignment vertical="center"/>
    </xf>
    <xf numFmtId="0" fontId="6" fillId="5" borderId="0" xfId="0" applyFont="1" applyFill="1" applyAlignment="1">
      <alignment vertical="center"/>
    </xf>
    <xf numFmtId="9" fontId="6" fillId="0" borderId="1" xfId="3" applyFont="1" applyBorder="1" applyAlignment="1">
      <alignment vertical="center"/>
    </xf>
    <xf numFmtId="49" fontId="10" fillId="0" borderId="0" xfId="0" applyNumberFormat="1" applyFont="1" applyAlignment="1">
      <alignment horizontal="left" vertical="top"/>
    </xf>
    <xf numFmtId="49" fontId="11" fillId="0" borderId="0" xfId="0" applyNumberFormat="1" applyFont="1" applyAlignment="1">
      <alignment horizontal="left" vertical="top"/>
    </xf>
    <xf numFmtId="0" fontId="12" fillId="6" borderId="0" xfId="0" applyFont="1" applyFill="1" applyAlignment="1">
      <alignment horizontal="center" vertical="center"/>
    </xf>
    <xf numFmtId="0" fontId="10" fillId="5" borderId="0" xfId="0" applyFont="1" applyFill="1" applyAlignment="1">
      <alignment horizontal="center" vertical="center"/>
    </xf>
    <xf numFmtId="0" fontId="4" fillId="0" borderId="0" xfId="0" applyFont="1"/>
    <xf numFmtId="0" fontId="5" fillId="0" borderId="0" xfId="0" applyFont="1" applyAlignment="1">
      <alignment vertical="top" wrapText="1"/>
    </xf>
    <xf numFmtId="0" fontId="5" fillId="0" borderId="0" xfId="0" applyFont="1"/>
    <xf numFmtId="164" fontId="5" fillId="0" borderId="1" xfId="1" applyNumberFormat="1" applyFont="1" applyBorder="1"/>
    <xf numFmtId="0" fontId="7" fillId="0" borderId="0" xfId="0" applyFont="1" applyAlignment="1">
      <alignment horizontal="center"/>
    </xf>
    <xf numFmtId="0" fontId="10" fillId="0" borderId="0" xfId="0" applyFont="1" applyAlignment="1">
      <alignment horizontal="center"/>
    </xf>
    <xf numFmtId="164" fontId="4" fillId="5" borderId="0" xfId="1" applyNumberFormat="1" applyFont="1" applyFill="1" applyAlignment="1">
      <alignment vertical="center"/>
    </xf>
    <xf numFmtId="164" fontId="6" fillId="5" borderId="0" xfId="1" applyNumberFormat="1" applyFont="1" applyFill="1" applyAlignment="1">
      <alignment vertical="center"/>
    </xf>
    <xf numFmtId="0" fontId="12" fillId="6" borderId="2" xfId="0" applyFont="1" applyFill="1" applyBorder="1" applyAlignment="1">
      <alignment horizontal="center" vertical="center" wrapText="1"/>
    </xf>
    <xf numFmtId="0" fontId="5" fillId="0" borderId="0" xfId="0" applyFont="1" applyAlignment="1">
      <alignment vertical="center" wrapText="1"/>
    </xf>
    <xf numFmtId="0" fontId="12" fillId="6" borderId="2" xfId="0" applyFont="1" applyFill="1" applyBorder="1" applyAlignment="1">
      <alignment horizontal="center" vertical="center"/>
    </xf>
    <xf numFmtId="49" fontId="10" fillId="0" borderId="0" xfId="0" applyNumberFormat="1" applyFont="1" applyAlignment="1">
      <alignment horizontal="left" vertical="top" wrapText="1"/>
    </xf>
    <xf numFmtId="164" fontId="10" fillId="0" borderId="0" xfId="1" applyNumberFormat="1" applyFont="1" applyAlignment="1">
      <alignment horizontal="left" vertical="top" wrapText="1"/>
    </xf>
    <xf numFmtId="0" fontId="5" fillId="0" borderId="1" xfId="6" applyFont="1" applyBorder="1" applyAlignment="1">
      <alignment vertical="top" wrapText="1"/>
    </xf>
    <xf numFmtId="164" fontId="5" fillId="0" borderId="1" xfId="7" applyNumberFormat="1" applyFont="1" applyBorder="1" applyAlignment="1">
      <alignment vertical="top"/>
    </xf>
    <xf numFmtId="164" fontId="5" fillId="7" borderId="1" xfId="1" applyNumberFormat="1" applyFont="1" applyFill="1" applyBorder="1"/>
    <xf numFmtId="9" fontId="5" fillId="7" borderId="1" xfId="3" applyFont="1" applyFill="1" applyBorder="1"/>
    <xf numFmtId="0" fontId="5" fillId="7" borderId="1" xfId="0" applyFont="1" applyFill="1" applyBorder="1"/>
    <xf numFmtId="0" fontId="4" fillId="0" borderId="1" xfId="6" applyFont="1" applyBorder="1" applyAlignment="1">
      <alignment vertical="top" wrapText="1"/>
    </xf>
    <xf numFmtId="164" fontId="4" fillId="0" borderId="1" xfId="7" applyNumberFormat="1" applyFont="1" applyBorder="1" applyAlignment="1">
      <alignment vertical="top"/>
    </xf>
    <xf numFmtId="164" fontId="4" fillId="7" borderId="1" xfId="1" applyNumberFormat="1" applyFont="1" applyFill="1" applyBorder="1"/>
    <xf numFmtId="9" fontId="4" fillId="7" borderId="1" xfId="3" applyFont="1" applyFill="1" applyBorder="1"/>
    <xf numFmtId="0" fontId="4" fillId="7" borderId="1" xfId="0" applyFont="1" applyFill="1" applyBorder="1"/>
    <xf numFmtId="0" fontId="5" fillId="0" borderId="1" xfId="0" applyFont="1" applyBorder="1" applyAlignment="1">
      <alignment horizontal="center" vertical="center"/>
    </xf>
    <xf numFmtId="0" fontId="15" fillId="0" borderId="0" xfId="0" applyFont="1" applyAlignment="1">
      <alignment horizontal="left"/>
    </xf>
    <xf numFmtId="164" fontId="5" fillId="5" borderId="0" xfId="1" applyNumberFormat="1" applyFont="1" applyFill="1"/>
    <xf numFmtId="0" fontId="7" fillId="5" borderId="0" xfId="0" applyFont="1" applyFill="1" applyAlignment="1">
      <alignment vertical="center"/>
    </xf>
    <xf numFmtId="0" fontId="5" fillId="5" borderId="0" xfId="0" applyFont="1" applyFill="1"/>
    <xf numFmtId="49" fontId="10" fillId="0" borderId="0" xfId="0" applyNumberFormat="1" applyFont="1" applyAlignment="1">
      <alignment vertical="top" wrapText="1"/>
    </xf>
    <xf numFmtId="164" fontId="12" fillId="2" borderId="1" xfId="1" applyNumberFormat="1" applyFont="1" applyFill="1" applyBorder="1" applyAlignment="1">
      <alignment horizontal="center" vertical="center" wrapText="1"/>
    </xf>
    <xf numFmtId="164" fontId="12" fillId="2" borderId="1" xfId="1" applyNumberFormat="1" applyFont="1" applyFill="1" applyBorder="1" applyAlignment="1">
      <alignment horizontal="center" vertical="center"/>
    </xf>
    <xf numFmtId="0" fontId="5" fillId="0" borderId="0" xfId="0" applyFont="1" applyAlignment="1">
      <alignment horizontal="center" vertical="center"/>
    </xf>
    <xf numFmtId="164" fontId="16" fillId="0" borderId="1" xfId="1" applyNumberFormat="1" applyFont="1" applyBorder="1" applyAlignment="1">
      <alignment horizontal="center" vertical="center"/>
    </xf>
    <xf numFmtId="164" fontId="5" fillId="0" borderId="0" xfId="1" applyNumberFormat="1" applyFont="1"/>
    <xf numFmtId="0" fontId="5" fillId="0" borderId="1" xfId="5" applyFont="1" applyBorder="1"/>
    <xf numFmtId="0" fontId="5" fillId="0" borderId="1" xfId="5" applyFont="1" applyBorder="1" applyAlignment="1">
      <alignment horizontal="left"/>
    </xf>
    <xf numFmtId="0" fontId="5" fillId="0" borderId="0" xfId="5" applyFont="1"/>
    <xf numFmtId="0" fontId="5" fillId="0" borderId="0" xfId="0" applyFont="1" applyAlignment="1">
      <alignment horizontal="left"/>
    </xf>
    <xf numFmtId="164" fontId="8" fillId="5" borderId="0" xfId="1" applyNumberFormat="1" applyFont="1" applyFill="1" applyAlignment="1">
      <alignment vertical="top"/>
    </xf>
    <xf numFmtId="164" fontId="8" fillId="5" borderId="0" xfId="1" applyNumberFormat="1" applyFont="1" applyFill="1" applyAlignment="1">
      <alignment horizontal="left" vertical="top"/>
    </xf>
    <xf numFmtId="164" fontId="8" fillId="5" borderId="0" xfId="1" applyNumberFormat="1" applyFont="1" applyFill="1" applyAlignment="1">
      <alignment vertical="center"/>
    </xf>
    <xf numFmtId="0" fontId="12" fillId="2" borderId="1" xfId="0" applyFont="1" applyFill="1" applyBorder="1" applyAlignment="1">
      <alignment horizontal="center" vertical="center"/>
    </xf>
    <xf numFmtId="0" fontId="9" fillId="3" borderId="1" xfId="2" applyFont="1" applyBorder="1" applyAlignment="1">
      <alignment horizontal="center" vertical="center"/>
    </xf>
    <xf numFmtId="164" fontId="9" fillId="3" borderId="1" xfId="1" applyNumberFormat="1" applyFont="1" applyFill="1" applyBorder="1" applyAlignment="1">
      <alignment horizontal="center" vertical="center" wrapText="1"/>
    </xf>
    <xf numFmtId="43" fontId="16" fillId="0" borderId="1" xfId="1" applyFont="1" applyBorder="1" applyAlignment="1">
      <alignment horizontal="center" vertical="center"/>
    </xf>
    <xf numFmtId="0" fontId="16" fillId="0" borderId="1" xfId="0" applyFont="1" applyBorder="1" applyAlignment="1">
      <alignment horizontal="center" vertical="center"/>
    </xf>
    <xf numFmtId="164" fontId="16" fillId="0" borderId="1" xfId="4" applyNumberFormat="1" applyFont="1" applyBorder="1" applyAlignment="1">
      <alignment horizontal="center" vertical="center"/>
    </xf>
    <xf numFmtId="0" fontId="4" fillId="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164" fontId="4" fillId="4" borderId="1" xfId="1" applyNumberFormat="1" applyFont="1" applyFill="1" applyBorder="1" applyAlignment="1">
      <alignment horizontal="center" vertical="center" wrapText="1"/>
    </xf>
    <xf numFmtId="0" fontId="5" fillId="0" borderId="0" xfId="0" applyFont="1" applyAlignment="1">
      <alignment horizontal="center"/>
    </xf>
    <xf numFmtId="0" fontId="4" fillId="0" borderId="0" xfId="0" applyFont="1" applyAlignment="1">
      <alignment horizontal="center" vertical="center"/>
    </xf>
    <xf numFmtId="164" fontId="4" fillId="0" borderId="0" xfId="1" applyNumberFormat="1" applyFont="1" applyAlignment="1">
      <alignment horizontal="center" vertical="center"/>
    </xf>
    <xf numFmtId="0" fontId="4" fillId="0" borderId="1" xfId="0" applyFont="1" applyBorder="1" applyAlignment="1">
      <alignment horizontal="center" vertical="center"/>
    </xf>
    <xf numFmtId="164" fontId="4" fillId="0" borderId="0" xfId="0" applyNumberFormat="1" applyFont="1" applyAlignment="1">
      <alignment horizontal="center" vertical="center"/>
    </xf>
    <xf numFmtId="43" fontId="5" fillId="0" borderId="1" xfId="1" applyFont="1" applyBorder="1" applyAlignment="1">
      <alignment horizontal="center" vertical="center"/>
    </xf>
    <xf numFmtId="43" fontId="4" fillId="0" borderId="1" xfId="1"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49" fontId="10" fillId="0" borderId="0" xfId="0" applyNumberFormat="1" applyFont="1" applyAlignment="1">
      <alignment horizontal="left" vertical="top" wrapText="1"/>
    </xf>
    <xf numFmtId="0" fontId="12" fillId="6" borderId="0" xfId="0" applyFont="1" applyFill="1" applyAlignment="1">
      <alignment horizontal="left"/>
    </xf>
    <xf numFmtId="0" fontId="16" fillId="5" borderId="0" xfId="0" applyFont="1" applyFill="1"/>
    <xf numFmtId="49" fontId="16" fillId="0" borderId="0" xfId="0" applyNumberFormat="1" applyFont="1" applyAlignment="1">
      <alignment vertical="top" wrapText="1"/>
    </xf>
    <xf numFmtId="49" fontId="16" fillId="0" borderId="0" xfId="0" applyNumberFormat="1" applyFont="1" applyAlignment="1">
      <alignment horizontal="left" vertical="top" wrapText="1"/>
    </xf>
    <xf numFmtId="164" fontId="16" fillId="0" borderId="0" xfId="1" applyNumberFormat="1" applyFont="1" applyAlignment="1">
      <alignment horizontal="left" vertical="top" wrapText="1"/>
    </xf>
    <xf numFmtId="49" fontId="16" fillId="0" borderId="0" xfId="0" applyNumberFormat="1" applyFont="1" applyAlignment="1">
      <alignment horizontal="left" vertical="top"/>
    </xf>
    <xf numFmtId="0" fontId="16" fillId="5" borderId="0" xfId="0" applyFont="1" applyFill="1" applyAlignment="1">
      <alignment vertical="justify"/>
    </xf>
    <xf numFmtId="0" fontId="16" fillId="0" borderId="0" xfId="0" applyFont="1" applyAlignment="1">
      <alignment horizontal="center" vertical="center"/>
    </xf>
    <xf numFmtId="0" fontId="16" fillId="0" borderId="1" xfId="0" quotePrefix="1" applyFont="1" applyBorder="1"/>
    <xf numFmtId="0" fontId="16" fillId="0" borderId="1" xfId="0" applyFont="1" applyBorder="1" applyAlignment="1">
      <alignment horizontal="left"/>
    </xf>
    <xf numFmtId="0" fontId="16" fillId="0" borderId="1" xfId="0" applyFont="1" applyBorder="1"/>
    <xf numFmtId="165" fontId="16" fillId="0" borderId="1" xfId="0" applyNumberFormat="1" applyFont="1" applyBorder="1"/>
    <xf numFmtId="164" fontId="16" fillId="0" borderId="1" xfId="1" applyNumberFormat="1" applyFont="1" applyBorder="1"/>
    <xf numFmtId="0" fontId="16" fillId="0" borderId="0" xfId="0" applyFont="1"/>
    <xf numFmtId="164" fontId="16" fillId="0" borderId="1" xfId="0" applyNumberFormat="1" applyFont="1" applyBorder="1"/>
    <xf numFmtId="164" fontId="16" fillId="0" borderId="0" xfId="1" applyNumberFormat="1" applyFont="1"/>
    <xf numFmtId="164" fontId="16" fillId="5" borderId="0" xfId="1" applyNumberFormat="1" applyFont="1" applyFill="1" applyBorder="1"/>
    <xf numFmtId="0" fontId="9" fillId="5" borderId="0" xfId="0" applyFont="1" applyFill="1" applyBorder="1" applyAlignment="1">
      <alignment vertical="center"/>
    </xf>
    <xf numFmtId="0" fontId="16" fillId="5" borderId="0" xfId="0" applyFont="1" applyFill="1" applyBorder="1"/>
    <xf numFmtId="164" fontId="9" fillId="5" borderId="0" xfId="1" applyNumberFormat="1" applyFont="1" applyFill="1" applyBorder="1" applyAlignment="1">
      <alignment vertical="center"/>
    </xf>
    <xf numFmtId="0" fontId="16" fillId="5" borderId="0" xfId="0" applyFont="1" applyFill="1" applyBorder="1" applyAlignment="1">
      <alignment vertical="center"/>
    </xf>
    <xf numFmtId="164" fontId="16" fillId="5" borderId="0" xfId="1" applyNumberFormat="1" applyFont="1" applyFill="1" applyBorder="1" applyAlignment="1">
      <alignment vertical="center"/>
    </xf>
    <xf numFmtId="0" fontId="9" fillId="0" borderId="0" xfId="0" applyFont="1" applyBorder="1" applyAlignment="1">
      <alignment vertical="top"/>
    </xf>
    <xf numFmtId="0" fontId="16" fillId="5" borderId="0" xfId="0" applyFont="1" applyFill="1" applyBorder="1" applyAlignment="1">
      <alignment vertical="top"/>
    </xf>
    <xf numFmtId="0" fontId="9" fillId="0" borderId="0" xfId="0" applyFont="1" applyBorder="1" applyAlignment="1">
      <alignment vertical="top" wrapText="1"/>
    </xf>
    <xf numFmtId="0" fontId="9" fillId="0" borderId="0" xfId="0" applyFont="1" applyBorder="1" applyAlignment="1">
      <alignment horizontal="left" vertical="top"/>
    </xf>
    <xf numFmtId="164" fontId="16" fillId="5" borderId="0" xfId="1" applyNumberFormat="1" applyFont="1" applyFill="1" applyBorder="1" applyAlignment="1">
      <alignment vertical="top"/>
    </xf>
    <xf numFmtId="0" fontId="16" fillId="5" borderId="0" xfId="0" applyFont="1" applyFill="1" applyBorder="1" applyAlignment="1">
      <alignment horizontal="left" vertical="top"/>
    </xf>
    <xf numFmtId="164" fontId="16" fillId="5" borderId="0" xfId="1" applyNumberFormat="1" applyFont="1" applyFill="1" applyBorder="1" applyAlignment="1">
      <alignment horizontal="left" vertical="top"/>
    </xf>
    <xf numFmtId="0" fontId="9" fillId="0" borderId="0" xfId="0" applyFont="1" applyBorder="1" applyAlignment="1">
      <alignment vertical="center"/>
    </xf>
    <xf numFmtId="9" fontId="9" fillId="0" borderId="0" xfId="3" applyFont="1" applyBorder="1" applyAlignment="1">
      <alignment vertical="center"/>
    </xf>
    <xf numFmtId="0" fontId="16" fillId="0" borderId="0" xfId="0" applyFont="1" applyBorder="1" applyAlignment="1">
      <alignment horizontal="left" vertical="top" wrapText="1"/>
    </xf>
    <xf numFmtId="15" fontId="16" fillId="0" borderId="0" xfId="0" applyNumberFormat="1" applyFont="1" applyBorder="1" applyAlignment="1">
      <alignment horizontal="left" vertical="top" wrapText="1"/>
    </xf>
    <xf numFmtId="0" fontId="16" fillId="0" borderId="0" xfId="0" applyFont="1" applyBorder="1" applyAlignment="1">
      <alignment horizontal="left" vertical="top"/>
    </xf>
    <xf numFmtId="49" fontId="16" fillId="0" borderId="0" xfId="0" applyNumberFormat="1" applyFont="1" applyFill="1" applyBorder="1" applyAlignment="1">
      <alignment horizontal="left" vertical="top" wrapText="1"/>
    </xf>
    <xf numFmtId="164" fontId="16" fillId="0" borderId="0" xfId="1" applyNumberFormat="1" applyFont="1" applyFill="1" applyBorder="1" applyAlignment="1">
      <alignment horizontal="left" vertical="top" wrapText="1"/>
    </xf>
    <xf numFmtId="49" fontId="16" fillId="0" borderId="0" xfId="0" applyNumberFormat="1" applyFont="1" applyFill="1" applyBorder="1" applyAlignment="1">
      <alignment vertical="top" wrapText="1"/>
    </xf>
    <xf numFmtId="0" fontId="16" fillId="0" borderId="0" xfId="0" applyFont="1" applyFill="1" applyBorder="1"/>
    <xf numFmtId="49" fontId="16" fillId="0" borderId="0" xfId="0" applyNumberFormat="1" applyFont="1" applyFill="1" applyAlignment="1">
      <alignment horizontal="left" vertical="top" wrapText="1"/>
    </xf>
    <xf numFmtId="164" fontId="16" fillId="0" borderId="0" xfId="1" applyNumberFormat="1" applyFont="1" applyFill="1" applyAlignment="1">
      <alignment horizontal="left" vertical="top" wrapText="1"/>
    </xf>
    <xf numFmtId="49" fontId="16" fillId="0" borderId="0" xfId="0" applyNumberFormat="1" applyFont="1" applyFill="1" applyAlignment="1">
      <alignment vertical="top" wrapText="1"/>
    </xf>
    <xf numFmtId="0" fontId="16" fillId="0" borderId="0" xfId="0" applyFont="1" applyFill="1"/>
    <xf numFmtId="49" fontId="16" fillId="0" borderId="0" xfId="0" applyNumberFormat="1" applyFont="1" applyFill="1" applyAlignment="1">
      <alignment horizontal="left" vertical="top"/>
    </xf>
    <xf numFmtId="0" fontId="9" fillId="0" borderId="0" xfId="0" applyFont="1" applyFill="1" applyBorder="1" applyAlignment="1">
      <alignment horizontal="left" vertical="center"/>
    </xf>
    <xf numFmtId="0" fontId="9" fillId="0" borderId="0" xfId="0" applyFont="1" applyFill="1" applyAlignment="1">
      <alignment horizontal="left" vertical="center"/>
    </xf>
    <xf numFmtId="0" fontId="9" fillId="5" borderId="0" xfId="0" applyFont="1" applyFill="1" applyBorder="1" applyAlignment="1">
      <alignment horizontal="left" vertical="top" wrapText="1"/>
    </xf>
    <xf numFmtId="15" fontId="9" fillId="5" borderId="0" xfId="0" applyNumberFormat="1" applyFont="1" applyFill="1" applyBorder="1" applyAlignment="1">
      <alignment horizontal="left" vertical="top" wrapText="1"/>
    </xf>
    <xf numFmtId="0" fontId="16" fillId="0" borderId="0" xfId="0" applyFont="1" applyBorder="1"/>
    <xf numFmtId="0" fontId="16" fillId="0" borderId="0" xfId="0" applyFont="1" applyBorder="1" applyAlignment="1">
      <alignment horizontal="left" vertical="center" wrapText="1"/>
    </xf>
    <xf numFmtId="0" fontId="16" fillId="5" borderId="0" xfId="0" applyFont="1" applyFill="1" applyBorder="1" applyAlignment="1">
      <alignment horizontal="left" vertical="center" wrapText="1"/>
    </xf>
    <xf numFmtId="15" fontId="16" fillId="0" borderId="0" xfId="0" applyNumberFormat="1" applyFont="1" applyBorder="1" applyAlignment="1">
      <alignment horizontal="left" vertical="center" wrapText="1"/>
    </xf>
    <xf numFmtId="0" fontId="16" fillId="0" borderId="0" xfId="0" applyFont="1" applyBorder="1" applyAlignment="1">
      <alignment horizontal="left" vertical="center"/>
    </xf>
    <xf numFmtId="43" fontId="5" fillId="0" borderId="0" xfId="4" applyFont="1"/>
    <xf numFmtId="0" fontId="7" fillId="0" borderId="0" xfId="0" applyFont="1"/>
  </cellXfs>
  <cellStyles count="8">
    <cellStyle name="Comma" xfId="1" builtinId="3"/>
    <cellStyle name="Comma 2" xfId="7" xr:uid="{4EAB4BBC-9D34-4E59-A66A-7C58930AC8C8}"/>
    <cellStyle name="Comma 3" xfId="4" xr:uid="{F0EF43D9-02E6-48D1-8AC9-1F585BFB2DD6}"/>
    <cellStyle name="Neutral" xfId="2" builtinId="28"/>
    <cellStyle name="Normal" xfId="0" builtinId="0"/>
    <cellStyle name="Normal 2" xfId="5" xr:uid="{444321AE-708D-42A9-8DFA-CE3AE102AF01}"/>
    <cellStyle name="Normal 2 2" xfId="6" xr:uid="{9A2138F5-5200-4E99-83E5-3F793E1C1588}"/>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49EC7-F547-4A95-AA0E-9D63A5848A3F}">
  <dimension ref="B2:K34"/>
  <sheetViews>
    <sheetView showGridLines="0" tabSelected="1" topLeftCell="A23" workbookViewId="0">
      <selection activeCell="E7" sqref="E7"/>
    </sheetView>
  </sheetViews>
  <sheetFormatPr defaultRowHeight="15.6" x14ac:dyDescent="0.35"/>
  <cols>
    <col min="1" max="1" width="4.21875" style="24" customWidth="1"/>
    <col min="2" max="2" width="37.33203125" style="24" customWidth="1"/>
    <col min="3" max="3" width="25" style="24" customWidth="1"/>
    <col min="4" max="4" width="21.88671875" style="24" customWidth="1"/>
    <col min="5" max="5" width="19.77734375" style="24" customWidth="1"/>
    <col min="6" max="6" width="17.88671875" style="24" customWidth="1"/>
    <col min="7" max="7" width="27.21875" style="24" customWidth="1"/>
    <col min="8" max="8" width="18.21875" style="24" customWidth="1"/>
    <col min="9" max="9" width="14.21875" style="24" customWidth="1"/>
    <col min="10" max="10" width="22" style="24" customWidth="1"/>
    <col min="11" max="11" width="21.21875" style="24" customWidth="1"/>
    <col min="12" max="12" width="8.77734375" style="24"/>
    <col min="13" max="13" width="12.33203125" style="24" bestFit="1" customWidth="1"/>
    <col min="14" max="242" width="8.77734375" style="24"/>
    <col min="243" max="243" width="5.6640625" style="24" customWidth="1"/>
    <col min="244" max="244" width="13.6640625" style="24" customWidth="1"/>
    <col min="245" max="245" width="11" style="24" customWidth="1"/>
    <col min="246" max="246" width="8.77734375" style="24" customWidth="1"/>
    <col min="247" max="247" width="11.77734375" style="24" customWidth="1"/>
    <col min="248" max="248" width="6.33203125" style="24" customWidth="1"/>
    <col min="249" max="249" width="15" style="24" customWidth="1"/>
    <col min="250" max="250" width="19.6640625" style="24" bestFit="1" customWidth="1"/>
    <col min="251" max="251" width="12.21875" style="24" customWidth="1"/>
    <col min="252" max="252" width="16.33203125" style="24" bestFit="1" customWidth="1"/>
    <col min="253" max="253" width="14.33203125" style="24" customWidth="1"/>
    <col min="254" max="254" width="11.33203125" style="24" bestFit="1" customWidth="1"/>
    <col min="255" max="255" width="13.6640625" style="24" customWidth="1"/>
    <col min="256" max="256" width="10.33203125" style="24" customWidth="1"/>
    <col min="257" max="258" width="12.6640625" style="24" customWidth="1"/>
    <col min="259" max="259" width="16.33203125" style="24" bestFit="1" customWidth="1"/>
    <col min="260" max="260" width="22.77734375" style="24" bestFit="1" customWidth="1"/>
    <col min="261" max="261" width="28.21875" style="24" customWidth="1"/>
    <col min="262" max="262" width="27.6640625" style="24" customWidth="1"/>
    <col min="263" max="498" width="8.77734375" style="24"/>
    <col min="499" max="499" width="5.6640625" style="24" customWidth="1"/>
    <col min="500" max="500" width="13.6640625" style="24" customWidth="1"/>
    <col min="501" max="501" width="11" style="24" customWidth="1"/>
    <col min="502" max="502" width="8.77734375" style="24" customWidth="1"/>
    <col min="503" max="503" width="11.77734375" style="24" customWidth="1"/>
    <col min="504" max="504" width="6.33203125" style="24" customWidth="1"/>
    <col min="505" max="505" width="15" style="24" customWidth="1"/>
    <col min="506" max="506" width="19.6640625" style="24" bestFit="1" customWidth="1"/>
    <col min="507" max="507" width="12.21875" style="24" customWidth="1"/>
    <col min="508" max="508" width="16.33203125" style="24" bestFit="1" customWidth="1"/>
    <col min="509" max="509" width="14.33203125" style="24" customWidth="1"/>
    <col min="510" max="510" width="11.33203125" style="24" bestFit="1" customWidth="1"/>
    <col min="511" max="511" width="13.6640625" style="24" customWidth="1"/>
    <col min="512" max="512" width="10.33203125" style="24" customWidth="1"/>
    <col min="513" max="514" width="12.6640625" style="24" customWidth="1"/>
    <col min="515" max="515" width="16.33203125" style="24" bestFit="1" customWidth="1"/>
    <col min="516" max="516" width="22.77734375" style="24" bestFit="1" customWidth="1"/>
    <col min="517" max="517" width="28.21875" style="24" customWidth="1"/>
    <col min="518" max="518" width="27.6640625" style="24" customWidth="1"/>
    <col min="519" max="754" width="8.77734375" style="24"/>
    <col min="755" max="755" width="5.6640625" style="24" customWidth="1"/>
    <col min="756" max="756" width="13.6640625" style="24" customWidth="1"/>
    <col min="757" max="757" width="11" style="24" customWidth="1"/>
    <col min="758" max="758" width="8.77734375" style="24" customWidth="1"/>
    <col min="759" max="759" width="11.77734375" style="24" customWidth="1"/>
    <col min="760" max="760" width="6.33203125" style="24" customWidth="1"/>
    <col min="761" max="761" width="15" style="24" customWidth="1"/>
    <col min="762" max="762" width="19.6640625" style="24" bestFit="1" customWidth="1"/>
    <col min="763" max="763" width="12.21875" style="24" customWidth="1"/>
    <col min="764" max="764" width="16.33203125" style="24" bestFit="1" customWidth="1"/>
    <col min="765" max="765" width="14.33203125" style="24" customWidth="1"/>
    <col min="766" max="766" width="11.33203125" style="24" bestFit="1" customWidth="1"/>
    <col min="767" max="767" width="13.6640625" style="24" customWidth="1"/>
    <col min="768" max="768" width="10.33203125" style="24" customWidth="1"/>
    <col min="769" max="770" width="12.6640625" style="24" customWidth="1"/>
    <col min="771" max="771" width="16.33203125" style="24" bestFit="1" customWidth="1"/>
    <col min="772" max="772" width="22.77734375" style="24" bestFit="1" customWidth="1"/>
    <col min="773" max="773" width="28.21875" style="24" customWidth="1"/>
    <col min="774" max="774" width="27.6640625" style="24" customWidth="1"/>
    <col min="775" max="1010" width="8.77734375" style="24"/>
    <col min="1011" max="1011" width="5.6640625" style="24" customWidth="1"/>
    <col min="1012" max="1012" width="13.6640625" style="24" customWidth="1"/>
    <col min="1013" max="1013" width="11" style="24" customWidth="1"/>
    <col min="1014" max="1014" width="8.77734375" style="24" customWidth="1"/>
    <col min="1015" max="1015" width="11.77734375" style="24" customWidth="1"/>
    <col min="1016" max="1016" width="6.33203125" style="24" customWidth="1"/>
    <col min="1017" max="1017" width="15" style="24" customWidth="1"/>
    <col min="1018" max="1018" width="19.6640625" style="24" bestFit="1" customWidth="1"/>
    <col min="1019" max="1019" width="12.21875" style="24" customWidth="1"/>
    <col min="1020" max="1020" width="16.33203125" style="24" bestFit="1" customWidth="1"/>
    <col min="1021" max="1021" width="14.33203125" style="24" customWidth="1"/>
    <col min="1022" max="1022" width="11.33203125" style="24" bestFit="1" customWidth="1"/>
    <col min="1023" max="1023" width="13.6640625" style="24" customWidth="1"/>
    <col min="1024" max="1024" width="10.33203125" style="24" customWidth="1"/>
    <col min="1025" max="1026" width="12.6640625" style="24" customWidth="1"/>
    <col min="1027" max="1027" width="16.33203125" style="24" bestFit="1" customWidth="1"/>
    <col min="1028" max="1028" width="22.77734375" style="24" bestFit="1" customWidth="1"/>
    <col min="1029" max="1029" width="28.21875" style="24" customWidth="1"/>
    <col min="1030" max="1030" width="27.6640625" style="24" customWidth="1"/>
    <col min="1031" max="1266" width="8.77734375" style="24"/>
    <col min="1267" max="1267" width="5.6640625" style="24" customWidth="1"/>
    <col min="1268" max="1268" width="13.6640625" style="24" customWidth="1"/>
    <col min="1269" max="1269" width="11" style="24" customWidth="1"/>
    <col min="1270" max="1270" width="8.77734375" style="24" customWidth="1"/>
    <col min="1271" max="1271" width="11.77734375" style="24" customWidth="1"/>
    <col min="1272" max="1272" width="6.33203125" style="24" customWidth="1"/>
    <col min="1273" max="1273" width="15" style="24" customWidth="1"/>
    <col min="1274" max="1274" width="19.6640625" style="24" bestFit="1" customWidth="1"/>
    <col min="1275" max="1275" width="12.21875" style="24" customWidth="1"/>
    <col min="1276" max="1276" width="16.33203125" style="24" bestFit="1" customWidth="1"/>
    <col min="1277" max="1277" width="14.33203125" style="24" customWidth="1"/>
    <col min="1278" max="1278" width="11.33203125" style="24" bestFit="1" customWidth="1"/>
    <col min="1279" max="1279" width="13.6640625" style="24" customWidth="1"/>
    <col min="1280" max="1280" width="10.33203125" style="24" customWidth="1"/>
    <col min="1281" max="1282" width="12.6640625" style="24" customWidth="1"/>
    <col min="1283" max="1283" width="16.33203125" style="24" bestFit="1" customWidth="1"/>
    <col min="1284" max="1284" width="22.77734375" style="24" bestFit="1" customWidth="1"/>
    <col min="1285" max="1285" width="28.21875" style="24" customWidth="1"/>
    <col min="1286" max="1286" width="27.6640625" style="24" customWidth="1"/>
    <col min="1287" max="1522" width="8.77734375" style="24"/>
    <col min="1523" max="1523" width="5.6640625" style="24" customWidth="1"/>
    <col min="1524" max="1524" width="13.6640625" style="24" customWidth="1"/>
    <col min="1525" max="1525" width="11" style="24" customWidth="1"/>
    <col min="1526" max="1526" width="8.77734375" style="24" customWidth="1"/>
    <col min="1527" max="1527" width="11.77734375" style="24" customWidth="1"/>
    <col min="1528" max="1528" width="6.33203125" style="24" customWidth="1"/>
    <col min="1529" max="1529" width="15" style="24" customWidth="1"/>
    <col min="1530" max="1530" width="19.6640625" style="24" bestFit="1" customWidth="1"/>
    <col min="1531" max="1531" width="12.21875" style="24" customWidth="1"/>
    <col min="1532" max="1532" width="16.33203125" style="24" bestFit="1" customWidth="1"/>
    <col min="1533" max="1533" width="14.33203125" style="24" customWidth="1"/>
    <col min="1534" max="1534" width="11.33203125" style="24" bestFit="1" customWidth="1"/>
    <col min="1535" max="1535" width="13.6640625" style="24" customWidth="1"/>
    <col min="1536" max="1536" width="10.33203125" style="24" customWidth="1"/>
    <col min="1537" max="1538" width="12.6640625" style="24" customWidth="1"/>
    <col min="1539" max="1539" width="16.33203125" style="24" bestFit="1" customWidth="1"/>
    <col min="1540" max="1540" width="22.77734375" style="24" bestFit="1" customWidth="1"/>
    <col min="1541" max="1541" width="28.21875" style="24" customWidth="1"/>
    <col min="1542" max="1542" width="27.6640625" style="24" customWidth="1"/>
    <col min="1543" max="1778" width="8.77734375" style="24"/>
    <col min="1779" max="1779" width="5.6640625" style="24" customWidth="1"/>
    <col min="1780" max="1780" width="13.6640625" style="24" customWidth="1"/>
    <col min="1781" max="1781" width="11" style="24" customWidth="1"/>
    <col min="1782" max="1782" width="8.77734375" style="24" customWidth="1"/>
    <col min="1783" max="1783" width="11.77734375" style="24" customWidth="1"/>
    <col min="1784" max="1784" width="6.33203125" style="24" customWidth="1"/>
    <col min="1785" max="1785" width="15" style="24" customWidth="1"/>
    <col min="1786" max="1786" width="19.6640625" style="24" bestFit="1" customWidth="1"/>
    <col min="1787" max="1787" width="12.21875" style="24" customWidth="1"/>
    <col min="1788" max="1788" width="16.33203125" style="24" bestFit="1" customWidth="1"/>
    <col min="1789" max="1789" width="14.33203125" style="24" customWidth="1"/>
    <col min="1790" max="1790" width="11.33203125" style="24" bestFit="1" customWidth="1"/>
    <col min="1791" max="1791" width="13.6640625" style="24" customWidth="1"/>
    <col min="1792" max="1792" width="10.33203125" style="24" customWidth="1"/>
    <col min="1793" max="1794" width="12.6640625" style="24" customWidth="1"/>
    <col min="1795" max="1795" width="16.33203125" style="24" bestFit="1" customWidth="1"/>
    <col min="1796" max="1796" width="22.77734375" style="24" bestFit="1" customWidth="1"/>
    <col min="1797" max="1797" width="28.21875" style="24" customWidth="1"/>
    <col min="1798" max="1798" width="27.6640625" style="24" customWidth="1"/>
    <col min="1799" max="2034" width="8.77734375" style="24"/>
    <col min="2035" max="2035" width="5.6640625" style="24" customWidth="1"/>
    <col min="2036" max="2036" width="13.6640625" style="24" customWidth="1"/>
    <col min="2037" max="2037" width="11" style="24" customWidth="1"/>
    <col min="2038" max="2038" width="8.77734375" style="24" customWidth="1"/>
    <col min="2039" max="2039" width="11.77734375" style="24" customWidth="1"/>
    <col min="2040" max="2040" width="6.33203125" style="24" customWidth="1"/>
    <col min="2041" max="2041" width="15" style="24" customWidth="1"/>
    <col min="2042" max="2042" width="19.6640625" style="24" bestFit="1" customWidth="1"/>
    <col min="2043" max="2043" width="12.21875" style="24" customWidth="1"/>
    <col min="2044" max="2044" width="16.33203125" style="24" bestFit="1" customWidth="1"/>
    <col min="2045" max="2045" width="14.33203125" style="24" customWidth="1"/>
    <col min="2046" max="2046" width="11.33203125" style="24" bestFit="1" customWidth="1"/>
    <col min="2047" max="2047" width="13.6640625" style="24" customWidth="1"/>
    <col min="2048" max="2048" width="10.33203125" style="24" customWidth="1"/>
    <col min="2049" max="2050" width="12.6640625" style="24" customWidth="1"/>
    <col min="2051" max="2051" width="16.33203125" style="24" bestFit="1" customWidth="1"/>
    <col min="2052" max="2052" width="22.77734375" style="24" bestFit="1" customWidth="1"/>
    <col min="2053" max="2053" width="28.21875" style="24" customWidth="1"/>
    <col min="2054" max="2054" width="27.6640625" style="24" customWidth="1"/>
    <col min="2055" max="2290" width="8.77734375" style="24"/>
    <col min="2291" max="2291" width="5.6640625" style="24" customWidth="1"/>
    <col min="2292" max="2292" width="13.6640625" style="24" customWidth="1"/>
    <col min="2293" max="2293" width="11" style="24" customWidth="1"/>
    <col min="2294" max="2294" width="8.77734375" style="24" customWidth="1"/>
    <col min="2295" max="2295" width="11.77734375" style="24" customWidth="1"/>
    <col min="2296" max="2296" width="6.33203125" style="24" customWidth="1"/>
    <col min="2297" max="2297" width="15" style="24" customWidth="1"/>
    <col min="2298" max="2298" width="19.6640625" style="24" bestFit="1" customWidth="1"/>
    <col min="2299" max="2299" width="12.21875" style="24" customWidth="1"/>
    <col min="2300" max="2300" width="16.33203125" style="24" bestFit="1" customWidth="1"/>
    <col min="2301" max="2301" width="14.33203125" style="24" customWidth="1"/>
    <col min="2302" max="2302" width="11.33203125" style="24" bestFit="1" customWidth="1"/>
    <col min="2303" max="2303" width="13.6640625" style="24" customWidth="1"/>
    <col min="2304" max="2304" width="10.33203125" style="24" customWidth="1"/>
    <col min="2305" max="2306" width="12.6640625" style="24" customWidth="1"/>
    <col min="2307" max="2307" width="16.33203125" style="24" bestFit="1" customWidth="1"/>
    <col min="2308" max="2308" width="22.77734375" style="24" bestFit="1" customWidth="1"/>
    <col min="2309" max="2309" width="28.21875" style="24" customWidth="1"/>
    <col min="2310" max="2310" width="27.6640625" style="24" customWidth="1"/>
    <col min="2311" max="2546" width="8.77734375" style="24"/>
    <col min="2547" max="2547" width="5.6640625" style="24" customWidth="1"/>
    <col min="2548" max="2548" width="13.6640625" style="24" customWidth="1"/>
    <col min="2549" max="2549" width="11" style="24" customWidth="1"/>
    <col min="2550" max="2550" width="8.77734375" style="24" customWidth="1"/>
    <col min="2551" max="2551" width="11.77734375" style="24" customWidth="1"/>
    <col min="2552" max="2552" width="6.33203125" style="24" customWidth="1"/>
    <col min="2553" max="2553" width="15" style="24" customWidth="1"/>
    <col min="2554" max="2554" width="19.6640625" style="24" bestFit="1" customWidth="1"/>
    <col min="2555" max="2555" width="12.21875" style="24" customWidth="1"/>
    <col min="2556" max="2556" width="16.33203125" style="24" bestFit="1" customWidth="1"/>
    <col min="2557" max="2557" width="14.33203125" style="24" customWidth="1"/>
    <col min="2558" max="2558" width="11.33203125" style="24" bestFit="1" customWidth="1"/>
    <col min="2559" max="2559" width="13.6640625" style="24" customWidth="1"/>
    <col min="2560" max="2560" width="10.33203125" style="24" customWidth="1"/>
    <col min="2561" max="2562" width="12.6640625" style="24" customWidth="1"/>
    <col min="2563" max="2563" width="16.33203125" style="24" bestFit="1" customWidth="1"/>
    <col min="2564" max="2564" width="22.77734375" style="24" bestFit="1" customWidth="1"/>
    <col min="2565" max="2565" width="28.21875" style="24" customWidth="1"/>
    <col min="2566" max="2566" width="27.6640625" style="24" customWidth="1"/>
    <col min="2567" max="2802" width="8.77734375" style="24"/>
    <col min="2803" max="2803" width="5.6640625" style="24" customWidth="1"/>
    <col min="2804" max="2804" width="13.6640625" style="24" customWidth="1"/>
    <col min="2805" max="2805" width="11" style="24" customWidth="1"/>
    <col min="2806" max="2806" width="8.77734375" style="24" customWidth="1"/>
    <col min="2807" max="2807" width="11.77734375" style="24" customWidth="1"/>
    <col min="2808" max="2808" width="6.33203125" style="24" customWidth="1"/>
    <col min="2809" max="2809" width="15" style="24" customWidth="1"/>
    <col min="2810" max="2810" width="19.6640625" style="24" bestFit="1" customWidth="1"/>
    <col min="2811" max="2811" width="12.21875" style="24" customWidth="1"/>
    <col min="2812" max="2812" width="16.33203125" style="24" bestFit="1" customWidth="1"/>
    <col min="2813" max="2813" width="14.33203125" style="24" customWidth="1"/>
    <col min="2814" max="2814" width="11.33203125" style="24" bestFit="1" customWidth="1"/>
    <col min="2815" max="2815" width="13.6640625" style="24" customWidth="1"/>
    <col min="2816" max="2816" width="10.33203125" style="24" customWidth="1"/>
    <col min="2817" max="2818" width="12.6640625" style="24" customWidth="1"/>
    <col min="2819" max="2819" width="16.33203125" style="24" bestFit="1" customWidth="1"/>
    <col min="2820" max="2820" width="22.77734375" style="24" bestFit="1" customWidth="1"/>
    <col min="2821" max="2821" width="28.21875" style="24" customWidth="1"/>
    <col min="2822" max="2822" width="27.6640625" style="24" customWidth="1"/>
    <col min="2823" max="3058" width="8.77734375" style="24"/>
    <col min="3059" max="3059" width="5.6640625" style="24" customWidth="1"/>
    <col min="3060" max="3060" width="13.6640625" style="24" customWidth="1"/>
    <col min="3061" max="3061" width="11" style="24" customWidth="1"/>
    <col min="3062" max="3062" width="8.77734375" style="24" customWidth="1"/>
    <col min="3063" max="3063" width="11.77734375" style="24" customWidth="1"/>
    <col min="3064" max="3064" width="6.33203125" style="24" customWidth="1"/>
    <col min="3065" max="3065" width="15" style="24" customWidth="1"/>
    <col min="3066" max="3066" width="19.6640625" style="24" bestFit="1" customWidth="1"/>
    <col min="3067" max="3067" width="12.21875" style="24" customWidth="1"/>
    <col min="3068" max="3068" width="16.33203125" style="24" bestFit="1" customWidth="1"/>
    <col min="3069" max="3069" width="14.33203125" style="24" customWidth="1"/>
    <col min="3070" max="3070" width="11.33203125" style="24" bestFit="1" customWidth="1"/>
    <col min="3071" max="3071" width="13.6640625" style="24" customWidth="1"/>
    <col min="3072" max="3072" width="10.33203125" style="24" customWidth="1"/>
    <col min="3073" max="3074" width="12.6640625" style="24" customWidth="1"/>
    <col min="3075" max="3075" width="16.33203125" style="24" bestFit="1" customWidth="1"/>
    <col min="3076" max="3076" width="22.77734375" style="24" bestFit="1" customWidth="1"/>
    <col min="3077" max="3077" width="28.21875" style="24" customWidth="1"/>
    <col min="3078" max="3078" width="27.6640625" style="24" customWidth="1"/>
    <col min="3079" max="3314" width="8.77734375" style="24"/>
    <col min="3315" max="3315" width="5.6640625" style="24" customWidth="1"/>
    <col min="3316" max="3316" width="13.6640625" style="24" customWidth="1"/>
    <col min="3317" max="3317" width="11" style="24" customWidth="1"/>
    <col min="3318" max="3318" width="8.77734375" style="24" customWidth="1"/>
    <col min="3319" max="3319" width="11.77734375" style="24" customWidth="1"/>
    <col min="3320" max="3320" width="6.33203125" style="24" customWidth="1"/>
    <col min="3321" max="3321" width="15" style="24" customWidth="1"/>
    <col min="3322" max="3322" width="19.6640625" style="24" bestFit="1" customWidth="1"/>
    <col min="3323" max="3323" width="12.21875" style="24" customWidth="1"/>
    <col min="3324" max="3324" width="16.33203125" style="24" bestFit="1" customWidth="1"/>
    <col min="3325" max="3325" width="14.33203125" style="24" customWidth="1"/>
    <col min="3326" max="3326" width="11.33203125" style="24" bestFit="1" customWidth="1"/>
    <col min="3327" max="3327" width="13.6640625" style="24" customWidth="1"/>
    <col min="3328" max="3328" width="10.33203125" style="24" customWidth="1"/>
    <col min="3329" max="3330" width="12.6640625" style="24" customWidth="1"/>
    <col min="3331" max="3331" width="16.33203125" style="24" bestFit="1" customWidth="1"/>
    <col min="3332" max="3332" width="22.77734375" style="24" bestFit="1" customWidth="1"/>
    <col min="3333" max="3333" width="28.21875" style="24" customWidth="1"/>
    <col min="3334" max="3334" width="27.6640625" style="24" customWidth="1"/>
    <col min="3335" max="3570" width="8.77734375" style="24"/>
    <col min="3571" max="3571" width="5.6640625" style="24" customWidth="1"/>
    <col min="3572" max="3572" width="13.6640625" style="24" customWidth="1"/>
    <col min="3573" max="3573" width="11" style="24" customWidth="1"/>
    <col min="3574" max="3574" width="8.77734375" style="24" customWidth="1"/>
    <col min="3575" max="3575" width="11.77734375" style="24" customWidth="1"/>
    <col min="3576" max="3576" width="6.33203125" style="24" customWidth="1"/>
    <col min="3577" max="3577" width="15" style="24" customWidth="1"/>
    <col min="3578" max="3578" width="19.6640625" style="24" bestFit="1" customWidth="1"/>
    <col min="3579" max="3579" width="12.21875" style="24" customWidth="1"/>
    <col min="3580" max="3580" width="16.33203125" style="24" bestFit="1" customWidth="1"/>
    <col min="3581" max="3581" width="14.33203125" style="24" customWidth="1"/>
    <col min="3582" max="3582" width="11.33203125" style="24" bestFit="1" customWidth="1"/>
    <col min="3583" max="3583" width="13.6640625" style="24" customWidth="1"/>
    <col min="3584" max="3584" width="10.33203125" style="24" customWidth="1"/>
    <col min="3585" max="3586" width="12.6640625" style="24" customWidth="1"/>
    <col min="3587" max="3587" width="16.33203125" style="24" bestFit="1" customWidth="1"/>
    <col min="3588" max="3588" width="22.77734375" style="24" bestFit="1" customWidth="1"/>
    <col min="3589" max="3589" width="28.21875" style="24" customWidth="1"/>
    <col min="3590" max="3590" width="27.6640625" style="24" customWidth="1"/>
    <col min="3591" max="3826" width="8.77734375" style="24"/>
    <col min="3827" max="3827" width="5.6640625" style="24" customWidth="1"/>
    <col min="3828" max="3828" width="13.6640625" style="24" customWidth="1"/>
    <col min="3829" max="3829" width="11" style="24" customWidth="1"/>
    <col min="3830" max="3830" width="8.77734375" style="24" customWidth="1"/>
    <col min="3831" max="3831" width="11.77734375" style="24" customWidth="1"/>
    <col min="3832" max="3832" width="6.33203125" style="24" customWidth="1"/>
    <col min="3833" max="3833" width="15" style="24" customWidth="1"/>
    <col min="3834" max="3834" width="19.6640625" style="24" bestFit="1" customWidth="1"/>
    <col min="3835" max="3835" width="12.21875" style="24" customWidth="1"/>
    <col min="3836" max="3836" width="16.33203125" style="24" bestFit="1" customWidth="1"/>
    <col min="3837" max="3837" width="14.33203125" style="24" customWidth="1"/>
    <col min="3838" max="3838" width="11.33203125" style="24" bestFit="1" customWidth="1"/>
    <col min="3839" max="3839" width="13.6640625" style="24" customWidth="1"/>
    <col min="3840" max="3840" width="10.33203125" style="24" customWidth="1"/>
    <col min="3841" max="3842" width="12.6640625" style="24" customWidth="1"/>
    <col min="3843" max="3843" width="16.33203125" style="24" bestFit="1" customWidth="1"/>
    <col min="3844" max="3844" width="22.77734375" style="24" bestFit="1" customWidth="1"/>
    <col min="3845" max="3845" width="28.21875" style="24" customWidth="1"/>
    <col min="3846" max="3846" width="27.6640625" style="24" customWidth="1"/>
    <col min="3847" max="4082" width="8.77734375" style="24"/>
    <col min="4083" max="4083" width="5.6640625" style="24" customWidth="1"/>
    <col min="4084" max="4084" width="13.6640625" style="24" customWidth="1"/>
    <col min="4085" max="4085" width="11" style="24" customWidth="1"/>
    <col min="4086" max="4086" width="8.77734375" style="24" customWidth="1"/>
    <col min="4087" max="4087" width="11.77734375" style="24" customWidth="1"/>
    <col min="4088" max="4088" width="6.33203125" style="24" customWidth="1"/>
    <col min="4089" max="4089" width="15" style="24" customWidth="1"/>
    <col min="4090" max="4090" width="19.6640625" style="24" bestFit="1" customWidth="1"/>
    <col min="4091" max="4091" width="12.21875" style="24" customWidth="1"/>
    <col min="4092" max="4092" width="16.33203125" style="24" bestFit="1" customWidth="1"/>
    <col min="4093" max="4093" width="14.33203125" style="24" customWidth="1"/>
    <col min="4094" max="4094" width="11.33203125" style="24" bestFit="1" customWidth="1"/>
    <col min="4095" max="4095" width="13.6640625" style="24" customWidth="1"/>
    <col min="4096" max="4096" width="10.33203125" style="24" customWidth="1"/>
    <col min="4097" max="4098" width="12.6640625" style="24" customWidth="1"/>
    <col min="4099" max="4099" width="16.33203125" style="24" bestFit="1" customWidth="1"/>
    <col min="4100" max="4100" width="22.77734375" style="24" bestFit="1" customWidth="1"/>
    <col min="4101" max="4101" width="28.21875" style="24" customWidth="1"/>
    <col min="4102" max="4102" width="27.6640625" style="24" customWidth="1"/>
    <col min="4103" max="4338" width="8.77734375" style="24"/>
    <col min="4339" max="4339" width="5.6640625" style="24" customWidth="1"/>
    <col min="4340" max="4340" width="13.6640625" style="24" customWidth="1"/>
    <col min="4341" max="4341" width="11" style="24" customWidth="1"/>
    <col min="4342" max="4342" width="8.77734375" style="24" customWidth="1"/>
    <col min="4343" max="4343" width="11.77734375" style="24" customWidth="1"/>
    <col min="4344" max="4344" width="6.33203125" style="24" customWidth="1"/>
    <col min="4345" max="4345" width="15" style="24" customWidth="1"/>
    <col min="4346" max="4346" width="19.6640625" style="24" bestFit="1" customWidth="1"/>
    <col min="4347" max="4347" width="12.21875" style="24" customWidth="1"/>
    <col min="4348" max="4348" width="16.33203125" style="24" bestFit="1" customWidth="1"/>
    <col min="4349" max="4349" width="14.33203125" style="24" customWidth="1"/>
    <col min="4350" max="4350" width="11.33203125" style="24" bestFit="1" customWidth="1"/>
    <col min="4351" max="4351" width="13.6640625" style="24" customWidth="1"/>
    <col min="4352" max="4352" width="10.33203125" style="24" customWidth="1"/>
    <col min="4353" max="4354" width="12.6640625" style="24" customWidth="1"/>
    <col min="4355" max="4355" width="16.33203125" style="24" bestFit="1" customWidth="1"/>
    <col min="4356" max="4356" width="22.77734375" style="24" bestFit="1" customWidth="1"/>
    <col min="4357" max="4357" width="28.21875" style="24" customWidth="1"/>
    <col min="4358" max="4358" width="27.6640625" style="24" customWidth="1"/>
    <col min="4359" max="4594" width="8.77734375" style="24"/>
    <col min="4595" max="4595" width="5.6640625" style="24" customWidth="1"/>
    <col min="4596" max="4596" width="13.6640625" style="24" customWidth="1"/>
    <col min="4597" max="4597" width="11" style="24" customWidth="1"/>
    <col min="4598" max="4598" width="8.77734375" style="24" customWidth="1"/>
    <col min="4599" max="4599" width="11.77734375" style="24" customWidth="1"/>
    <col min="4600" max="4600" width="6.33203125" style="24" customWidth="1"/>
    <col min="4601" max="4601" width="15" style="24" customWidth="1"/>
    <col min="4602" max="4602" width="19.6640625" style="24" bestFit="1" customWidth="1"/>
    <col min="4603" max="4603" width="12.21875" style="24" customWidth="1"/>
    <col min="4604" max="4604" width="16.33203125" style="24" bestFit="1" customWidth="1"/>
    <col min="4605" max="4605" width="14.33203125" style="24" customWidth="1"/>
    <col min="4606" max="4606" width="11.33203125" style="24" bestFit="1" customWidth="1"/>
    <col min="4607" max="4607" width="13.6640625" style="24" customWidth="1"/>
    <col min="4608" max="4608" width="10.33203125" style="24" customWidth="1"/>
    <col min="4609" max="4610" width="12.6640625" style="24" customWidth="1"/>
    <col min="4611" max="4611" width="16.33203125" style="24" bestFit="1" customWidth="1"/>
    <col min="4612" max="4612" width="22.77734375" style="24" bestFit="1" customWidth="1"/>
    <col min="4613" max="4613" width="28.21875" style="24" customWidth="1"/>
    <col min="4614" max="4614" width="27.6640625" style="24" customWidth="1"/>
    <col min="4615" max="4850" width="8.77734375" style="24"/>
    <col min="4851" max="4851" width="5.6640625" style="24" customWidth="1"/>
    <col min="4852" max="4852" width="13.6640625" style="24" customWidth="1"/>
    <col min="4853" max="4853" width="11" style="24" customWidth="1"/>
    <col min="4854" max="4854" width="8.77734375" style="24" customWidth="1"/>
    <col min="4855" max="4855" width="11.77734375" style="24" customWidth="1"/>
    <col min="4856" max="4856" width="6.33203125" style="24" customWidth="1"/>
    <col min="4857" max="4857" width="15" style="24" customWidth="1"/>
    <col min="4858" max="4858" width="19.6640625" style="24" bestFit="1" customWidth="1"/>
    <col min="4859" max="4859" width="12.21875" style="24" customWidth="1"/>
    <col min="4860" max="4860" width="16.33203125" style="24" bestFit="1" customWidth="1"/>
    <col min="4861" max="4861" width="14.33203125" style="24" customWidth="1"/>
    <col min="4862" max="4862" width="11.33203125" style="24" bestFit="1" customWidth="1"/>
    <col min="4863" max="4863" width="13.6640625" style="24" customWidth="1"/>
    <col min="4864" max="4864" width="10.33203125" style="24" customWidth="1"/>
    <col min="4865" max="4866" width="12.6640625" style="24" customWidth="1"/>
    <col min="4867" max="4867" width="16.33203125" style="24" bestFit="1" customWidth="1"/>
    <col min="4868" max="4868" width="22.77734375" style="24" bestFit="1" customWidth="1"/>
    <col min="4869" max="4869" width="28.21875" style="24" customWidth="1"/>
    <col min="4870" max="4870" width="27.6640625" style="24" customWidth="1"/>
    <col min="4871" max="5106" width="8.77734375" style="24"/>
    <col min="5107" max="5107" width="5.6640625" style="24" customWidth="1"/>
    <col min="5108" max="5108" width="13.6640625" style="24" customWidth="1"/>
    <col min="5109" max="5109" width="11" style="24" customWidth="1"/>
    <col min="5110" max="5110" width="8.77734375" style="24" customWidth="1"/>
    <col min="5111" max="5111" width="11.77734375" style="24" customWidth="1"/>
    <col min="5112" max="5112" width="6.33203125" style="24" customWidth="1"/>
    <col min="5113" max="5113" width="15" style="24" customWidth="1"/>
    <col min="5114" max="5114" width="19.6640625" style="24" bestFit="1" customWidth="1"/>
    <col min="5115" max="5115" width="12.21875" style="24" customWidth="1"/>
    <col min="5116" max="5116" width="16.33203125" style="24" bestFit="1" customWidth="1"/>
    <col min="5117" max="5117" width="14.33203125" style="24" customWidth="1"/>
    <col min="5118" max="5118" width="11.33203125" style="24" bestFit="1" customWidth="1"/>
    <col min="5119" max="5119" width="13.6640625" style="24" customWidth="1"/>
    <col min="5120" max="5120" width="10.33203125" style="24" customWidth="1"/>
    <col min="5121" max="5122" width="12.6640625" style="24" customWidth="1"/>
    <col min="5123" max="5123" width="16.33203125" style="24" bestFit="1" customWidth="1"/>
    <col min="5124" max="5124" width="22.77734375" style="24" bestFit="1" customWidth="1"/>
    <col min="5125" max="5125" width="28.21875" style="24" customWidth="1"/>
    <col min="5126" max="5126" width="27.6640625" style="24" customWidth="1"/>
    <col min="5127" max="5362" width="8.77734375" style="24"/>
    <col min="5363" max="5363" width="5.6640625" style="24" customWidth="1"/>
    <col min="5364" max="5364" width="13.6640625" style="24" customWidth="1"/>
    <col min="5365" max="5365" width="11" style="24" customWidth="1"/>
    <col min="5366" max="5366" width="8.77734375" style="24" customWidth="1"/>
    <col min="5367" max="5367" width="11.77734375" style="24" customWidth="1"/>
    <col min="5368" max="5368" width="6.33203125" style="24" customWidth="1"/>
    <col min="5369" max="5369" width="15" style="24" customWidth="1"/>
    <col min="5370" max="5370" width="19.6640625" style="24" bestFit="1" customWidth="1"/>
    <col min="5371" max="5371" width="12.21875" style="24" customWidth="1"/>
    <col min="5372" max="5372" width="16.33203125" style="24" bestFit="1" customWidth="1"/>
    <col min="5373" max="5373" width="14.33203125" style="24" customWidth="1"/>
    <col min="5374" max="5374" width="11.33203125" style="24" bestFit="1" customWidth="1"/>
    <col min="5375" max="5375" width="13.6640625" style="24" customWidth="1"/>
    <col min="5376" max="5376" width="10.33203125" style="24" customWidth="1"/>
    <col min="5377" max="5378" width="12.6640625" style="24" customWidth="1"/>
    <col min="5379" max="5379" width="16.33203125" style="24" bestFit="1" customWidth="1"/>
    <col min="5380" max="5380" width="22.77734375" style="24" bestFit="1" customWidth="1"/>
    <col min="5381" max="5381" width="28.21875" style="24" customWidth="1"/>
    <col min="5382" max="5382" width="27.6640625" style="24" customWidth="1"/>
    <col min="5383" max="5618" width="8.77734375" style="24"/>
    <col min="5619" max="5619" width="5.6640625" style="24" customWidth="1"/>
    <col min="5620" max="5620" width="13.6640625" style="24" customWidth="1"/>
    <col min="5621" max="5621" width="11" style="24" customWidth="1"/>
    <col min="5622" max="5622" width="8.77734375" style="24" customWidth="1"/>
    <col min="5623" max="5623" width="11.77734375" style="24" customWidth="1"/>
    <col min="5624" max="5624" width="6.33203125" style="24" customWidth="1"/>
    <col min="5625" max="5625" width="15" style="24" customWidth="1"/>
    <col min="5626" max="5626" width="19.6640625" style="24" bestFit="1" customWidth="1"/>
    <col min="5627" max="5627" width="12.21875" style="24" customWidth="1"/>
    <col min="5628" max="5628" width="16.33203125" style="24" bestFit="1" customWidth="1"/>
    <col min="5629" max="5629" width="14.33203125" style="24" customWidth="1"/>
    <col min="5630" max="5630" width="11.33203125" style="24" bestFit="1" customWidth="1"/>
    <col min="5631" max="5631" width="13.6640625" style="24" customWidth="1"/>
    <col min="5632" max="5632" width="10.33203125" style="24" customWidth="1"/>
    <col min="5633" max="5634" width="12.6640625" style="24" customWidth="1"/>
    <col min="5635" max="5635" width="16.33203125" style="24" bestFit="1" customWidth="1"/>
    <col min="5636" max="5636" width="22.77734375" style="24" bestFit="1" customWidth="1"/>
    <col min="5637" max="5637" width="28.21875" style="24" customWidth="1"/>
    <col min="5638" max="5638" width="27.6640625" style="24" customWidth="1"/>
    <col min="5639" max="5874" width="8.77734375" style="24"/>
    <col min="5875" max="5875" width="5.6640625" style="24" customWidth="1"/>
    <col min="5876" max="5876" width="13.6640625" style="24" customWidth="1"/>
    <col min="5877" max="5877" width="11" style="24" customWidth="1"/>
    <col min="5878" max="5878" width="8.77734375" style="24" customWidth="1"/>
    <col min="5879" max="5879" width="11.77734375" style="24" customWidth="1"/>
    <col min="5880" max="5880" width="6.33203125" style="24" customWidth="1"/>
    <col min="5881" max="5881" width="15" style="24" customWidth="1"/>
    <col min="5882" max="5882" width="19.6640625" style="24" bestFit="1" customWidth="1"/>
    <col min="5883" max="5883" width="12.21875" style="24" customWidth="1"/>
    <col min="5884" max="5884" width="16.33203125" style="24" bestFit="1" customWidth="1"/>
    <col min="5885" max="5885" width="14.33203125" style="24" customWidth="1"/>
    <col min="5886" max="5886" width="11.33203125" style="24" bestFit="1" customWidth="1"/>
    <col min="5887" max="5887" width="13.6640625" style="24" customWidth="1"/>
    <col min="5888" max="5888" width="10.33203125" style="24" customWidth="1"/>
    <col min="5889" max="5890" width="12.6640625" style="24" customWidth="1"/>
    <col min="5891" max="5891" width="16.33203125" style="24" bestFit="1" customWidth="1"/>
    <col min="5892" max="5892" width="22.77734375" style="24" bestFit="1" customWidth="1"/>
    <col min="5893" max="5893" width="28.21875" style="24" customWidth="1"/>
    <col min="5894" max="5894" width="27.6640625" style="24" customWidth="1"/>
    <col min="5895" max="6130" width="8.77734375" style="24"/>
    <col min="6131" max="6131" width="5.6640625" style="24" customWidth="1"/>
    <col min="6132" max="6132" width="13.6640625" style="24" customWidth="1"/>
    <col min="6133" max="6133" width="11" style="24" customWidth="1"/>
    <col min="6134" max="6134" width="8.77734375" style="24" customWidth="1"/>
    <col min="6135" max="6135" width="11.77734375" style="24" customWidth="1"/>
    <col min="6136" max="6136" width="6.33203125" style="24" customWidth="1"/>
    <col min="6137" max="6137" width="15" style="24" customWidth="1"/>
    <col min="6138" max="6138" width="19.6640625" style="24" bestFit="1" customWidth="1"/>
    <col min="6139" max="6139" width="12.21875" style="24" customWidth="1"/>
    <col min="6140" max="6140" width="16.33203125" style="24" bestFit="1" customWidth="1"/>
    <col min="6141" max="6141" width="14.33203125" style="24" customWidth="1"/>
    <col min="6142" max="6142" width="11.33203125" style="24" bestFit="1" customWidth="1"/>
    <col min="6143" max="6143" width="13.6640625" style="24" customWidth="1"/>
    <col min="6144" max="6144" width="10.33203125" style="24" customWidth="1"/>
    <col min="6145" max="6146" width="12.6640625" style="24" customWidth="1"/>
    <col min="6147" max="6147" width="16.33203125" style="24" bestFit="1" customWidth="1"/>
    <col min="6148" max="6148" width="22.77734375" style="24" bestFit="1" customWidth="1"/>
    <col min="6149" max="6149" width="28.21875" style="24" customWidth="1"/>
    <col min="6150" max="6150" width="27.6640625" style="24" customWidth="1"/>
    <col min="6151" max="6386" width="8.77734375" style="24"/>
    <col min="6387" max="6387" width="5.6640625" style="24" customWidth="1"/>
    <col min="6388" max="6388" width="13.6640625" style="24" customWidth="1"/>
    <col min="6389" max="6389" width="11" style="24" customWidth="1"/>
    <col min="6390" max="6390" width="8.77734375" style="24" customWidth="1"/>
    <col min="6391" max="6391" width="11.77734375" style="24" customWidth="1"/>
    <col min="6392" max="6392" width="6.33203125" style="24" customWidth="1"/>
    <col min="6393" max="6393" width="15" style="24" customWidth="1"/>
    <col min="6394" max="6394" width="19.6640625" style="24" bestFit="1" customWidth="1"/>
    <col min="6395" max="6395" width="12.21875" style="24" customWidth="1"/>
    <col min="6396" max="6396" width="16.33203125" style="24" bestFit="1" customWidth="1"/>
    <col min="6397" max="6397" width="14.33203125" style="24" customWidth="1"/>
    <col min="6398" max="6398" width="11.33203125" style="24" bestFit="1" customWidth="1"/>
    <col min="6399" max="6399" width="13.6640625" style="24" customWidth="1"/>
    <col min="6400" max="6400" width="10.33203125" style="24" customWidth="1"/>
    <col min="6401" max="6402" width="12.6640625" style="24" customWidth="1"/>
    <col min="6403" max="6403" width="16.33203125" style="24" bestFit="1" customWidth="1"/>
    <col min="6404" max="6404" width="22.77734375" style="24" bestFit="1" customWidth="1"/>
    <col min="6405" max="6405" width="28.21875" style="24" customWidth="1"/>
    <col min="6406" max="6406" width="27.6640625" style="24" customWidth="1"/>
    <col min="6407" max="6642" width="8.77734375" style="24"/>
    <col min="6643" max="6643" width="5.6640625" style="24" customWidth="1"/>
    <col min="6644" max="6644" width="13.6640625" style="24" customWidth="1"/>
    <col min="6645" max="6645" width="11" style="24" customWidth="1"/>
    <col min="6646" max="6646" width="8.77734375" style="24" customWidth="1"/>
    <col min="6647" max="6647" width="11.77734375" style="24" customWidth="1"/>
    <col min="6648" max="6648" width="6.33203125" style="24" customWidth="1"/>
    <col min="6649" max="6649" width="15" style="24" customWidth="1"/>
    <col min="6650" max="6650" width="19.6640625" style="24" bestFit="1" customWidth="1"/>
    <col min="6651" max="6651" width="12.21875" style="24" customWidth="1"/>
    <col min="6652" max="6652" width="16.33203125" style="24" bestFit="1" customWidth="1"/>
    <col min="6653" max="6653" width="14.33203125" style="24" customWidth="1"/>
    <col min="6654" max="6654" width="11.33203125" style="24" bestFit="1" customWidth="1"/>
    <col min="6655" max="6655" width="13.6640625" style="24" customWidth="1"/>
    <col min="6656" max="6656" width="10.33203125" style="24" customWidth="1"/>
    <col min="6657" max="6658" width="12.6640625" style="24" customWidth="1"/>
    <col min="6659" max="6659" width="16.33203125" style="24" bestFit="1" customWidth="1"/>
    <col min="6660" max="6660" width="22.77734375" style="24" bestFit="1" customWidth="1"/>
    <col min="6661" max="6661" width="28.21875" style="24" customWidth="1"/>
    <col min="6662" max="6662" width="27.6640625" style="24" customWidth="1"/>
    <col min="6663" max="6898" width="8.77734375" style="24"/>
    <col min="6899" max="6899" width="5.6640625" style="24" customWidth="1"/>
    <col min="6900" max="6900" width="13.6640625" style="24" customWidth="1"/>
    <col min="6901" max="6901" width="11" style="24" customWidth="1"/>
    <col min="6902" max="6902" width="8.77734375" style="24" customWidth="1"/>
    <col min="6903" max="6903" width="11.77734375" style="24" customWidth="1"/>
    <col min="6904" max="6904" width="6.33203125" style="24" customWidth="1"/>
    <col min="6905" max="6905" width="15" style="24" customWidth="1"/>
    <col min="6906" max="6906" width="19.6640625" style="24" bestFit="1" customWidth="1"/>
    <col min="6907" max="6907" width="12.21875" style="24" customWidth="1"/>
    <col min="6908" max="6908" width="16.33203125" style="24" bestFit="1" customWidth="1"/>
    <col min="6909" max="6909" width="14.33203125" style="24" customWidth="1"/>
    <col min="6910" max="6910" width="11.33203125" style="24" bestFit="1" customWidth="1"/>
    <col min="6911" max="6911" width="13.6640625" style="24" customWidth="1"/>
    <col min="6912" max="6912" width="10.33203125" style="24" customWidth="1"/>
    <col min="6913" max="6914" width="12.6640625" style="24" customWidth="1"/>
    <col min="6915" max="6915" width="16.33203125" style="24" bestFit="1" customWidth="1"/>
    <col min="6916" max="6916" width="22.77734375" style="24" bestFit="1" customWidth="1"/>
    <col min="6917" max="6917" width="28.21875" style="24" customWidth="1"/>
    <col min="6918" max="6918" width="27.6640625" style="24" customWidth="1"/>
    <col min="6919" max="7154" width="8.77734375" style="24"/>
    <col min="7155" max="7155" width="5.6640625" style="24" customWidth="1"/>
    <col min="7156" max="7156" width="13.6640625" style="24" customWidth="1"/>
    <col min="7157" max="7157" width="11" style="24" customWidth="1"/>
    <col min="7158" max="7158" width="8.77734375" style="24" customWidth="1"/>
    <col min="7159" max="7159" width="11.77734375" style="24" customWidth="1"/>
    <col min="7160" max="7160" width="6.33203125" style="24" customWidth="1"/>
    <col min="7161" max="7161" width="15" style="24" customWidth="1"/>
    <col min="7162" max="7162" width="19.6640625" style="24" bestFit="1" customWidth="1"/>
    <col min="7163" max="7163" width="12.21875" style="24" customWidth="1"/>
    <col min="7164" max="7164" width="16.33203125" style="24" bestFit="1" customWidth="1"/>
    <col min="7165" max="7165" width="14.33203125" style="24" customWidth="1"/>
    <col min="7166" max="7166" width="11.33203125" style="24" bestFit="1" customWidth="1"/>
    <col min="7167" max="7167" width="13.6640625" style="24" customWidth="1"/>
    <col min="7168" max="7168" width="10.33203125" style="24" customWidth="1"/>
    <col min="7169" max="7170" width="12.6640625" style="24" customWidth="1"/>
    <col min="7171" max="7171" width="16.33203125" style="24" bestFit="1" customWidth="1"/>
    <col min="7172" max="7172" width="22.77734375" style="24" bestFit="1" customWidth="1"/>
    <col min="7173" max="7173" width="28.21875" style="24" customWidth="1"/>
    <col min="7174" max="7174" width="27.6640625" style="24" customWidth="1"/>
    <col min="7175" max="7410" width="8.77734375" style="24"/>
    <col min="7411" max="7411" width="5.6640625" style="24" customWidth="1"/>
    <col min="7412" max="7412" width="13.6640625" style="24" customWidth="1"/>
    <col min="7413" max="7413" width="11" style="24" customWidth="1"/>
    <col min="7414" max="7414" width="8.77734375" style="24" customWidth="1"/>
    <col min="7415" max="7415" width="11.77734375" style="24" customWidth="1"/>
    <col min="7416" max="7416" width="6.33203125" style="24" customWidth="1"/>
    <col min="7417" max="7417" width="15" style="24" customWidth="1"/>
    <col min="7418" max="7418" width="19.6640625" style="24" bestFit="1" customWidth="1"/>
    <col min="7419" max="7419" width="12.21875" style="24" customWidth="1"/>
    <col min="7420" max="7420" width="16.33203125" style="24" bestFit="1" customWidth="1"/>
    <col min="7421" max="7421" width="14.33203125" style="24" customWidth="1"/>
    <col min="7422" max="7422" width="11.33203125" style="24" bestFit="1" customWidth="1"/>
    <col min="7423" max="7423" width="13.6640625" style="24" customWidth="1"/>
    <col min="7424" max="7424" width="10.33203125" style="24" customWidth="1"/>
    <col min="7425" max="7426" width="12.6640625" style="24" customWidth="1"/>
    <col min="7427" max="7427" width="16.33203125" style="24" bestFit="1" customWidth="1"/>
    <col min="7428" max="7428" width="22.77734375" style="24" bestFit="1" customWidth="1"/>
    <col min="7429" max="7429" width="28.21875" style="24" customWidth="1"/>
    <col min="7430" max="7430" width="27.6640625" style="24" customWidth="1"/>
    <col min="7431" max="7666" width="8.77734375" style="24"/>
    <col min="7667" max="7667" width="5.6640625" style="24" customWidth="1"/>
    <col min="7668" max="7668" width="13.6640625" style="24" customWidth="1"/>
    <col min="7669" max="7669" width="11" style="24" customWidth="1"/>
    <col min="7670" max="7670" width="8.77734375" style="24" customWidth="1"/>
    <col min="7671" max="7671" width="11.77734375" style="24" customWidth="1"/>
    <col min="7672" max="7672" width="6.33203125" style="24" customWidth="1"/>
    <col min="7673" max="7673" width="15" style="24" customWidth="1"/>
    <col min="7674" max="7674" width="19.6640625" style="24" bestFit="1" customWidth="1"/>
    <col min="7675" max="7675" width="12.21875" style="24" customWidth="1"/>
    <col min="7676" max="7676" width="16.33203125" style="24" bestFit="1" customWidth="1"/>
    <col min="7677" max="7677" width="14.33203125" style="24" customWidth="1"/>
    <col min="7678" max="7678" width="11.33203125" style="24" bestFit="1" customWidth="1"/>
    <col min="7679" max="7679" width="13.6640625" style="24" customWidth="1"/>
    <col min="7680" max="7680" width="10.33203125" style="24" customWidth="1"/>
    <col min="7681" max="7682" width="12.6640625" style="24" customWidth="1"/>
    <col min="7683" max="7683" width="16.33203125" style="24" bestFit="1" customWidth="1"/>
    <col min="7684" max="7684" width="22.77734375" style="24" bestFit="1" customWidth="1"/>
    <col min="7685" max="7685" width="28.21875" style="24" customWidth="1"/>
    <col min="7686" max="7686" width="27.6640625" style="24" customWidth="1"/>
    <col min="7687" max="7922" width="8.77734375" style="24"/>
    <col min="7923" max="7923" width="5.6640625" style="24" customWidth="1"/>
    <col min="7924" max="7924" width="13.6640625" style="24" customWidth="1"/>
    <col min="7925" max="7925" width="11" style="24" customWidth="1"/>
    <col min="7926" max="7926" width="8.77734375" style="24" customWidth="1"/>
    <col min="7927" max="7927" width="11.77734375" style="24" customWidth="1"/>
    <col min="7928" max="7928" width="6.33203125" style="24" customWidth="1"/>
    <col min="7929" max="7929" width="15" style="24" customWidth="1"/>
    <col min="7930" max="7930" width="19.6640625" style="24" bestFit="1" customWidth="1"/>
    <col min="7931" max="7931" width="12.21875" style="24" customWidth="1"/>
    <col min="7932" max="7932" width="16.33203125" style="24" bestFit="1" customWidth="1"/>
    <col min="7933" max="7933" width="14.33203125" style="24" customWidth="1"/>
    <col min="7934" max="7934" width="11.33203125" style="24" bestFit="1" customWidth="1"/>
    <col min="7935" max="7935" width="13.6640625" style="24" customWidth="1"/>
    <col min="7936" max="7936" width="10.33203125" style="24" customWidth="1"/>
    <col min="7937" max="7938" width="12.6640625" style="24" customWidth="1"/>
    <col min="7939" max="7939" width="16.33203125" style="24" bestFit="1" customWidth="1"/>
    <col min="7940" max="7940" width="22.77734375" style="24" bestFit="1" customWidth="1"/>
    <col min="7941" max="7941" width="28.21875" style="24" customWidth="1"/>
    <col min="7942" max="7942" width="27.6640625" style="24" customWidth="1"/>
    <col min="7943" max="8178" width="8.77734375" style="24"/>
    <col min="8179" max="8179" width="5.6640625" style="24" customWidth="1"/>
    <col min="8180" max="8180" width="13.6640625" style="24" customWidth="1"/>
    <col min="8181" max="8181" width="11" style="24" customWidth="1"/>
    <col min="8182" max="8182" width="8.77734375" style="24" customWidth="1"/>
    <col min="8183" max="8183" width="11.77734375" style="24" customWidth="1"/>
    <col min="8184" max="8184" width="6.33203125" style="24" customWidth="1"/>
    <col min="8185" max="8185" width="15" style="24" customWidth="1"/>
    <col min="8186" max="8186" width="19.6640625" style="24" bestFit="1" customWidth="1"/>
    <col min="8187" max="8187" width="12.21875" style="24" customWidth="1"/>
    <col min="8188" max="8188" width="16.33203125" style="24" bestFit="1" customWidth="1"/>
    <col min="8189" max="8189" width="14.33203125" style="24" customWidth="1"/>
    <col min="8190" max="8190" width="11.33203125" style="24" bestFit="1" customWidth="1"/>
    <col min="8191" max="8191" width="13.6640625" style="24" customWidth="1"/>
    <col min="8192" max="8192" width="10.33203125" style="24" customWidth="1"/>
    <col min="8193" max="8194" width="12.6640625" style="24" customWidth="1"/>
    <col min="8195" max="8195" width="16.33203125" style="24" bestFit="1" customWidth="1"/>
    <col min="8196" max="8196" width="22.77734375" style="24" bestFit="1" customWidth="1"/>
    <col min="8197" max="8197" width="28.21875" style="24" customWidth="1"/>
    <col min="8198" max="8198" width="27.6640625" style="24" customWidth="1"/>
    <col min="8199" max="8434" width="8.77734375" style="24"/>
    <col min="8435" max="8435" width="5.6640625" style="24" customWidth="1"/>
    <col min="8436" max="8436" width="13.6640625" style="24" customWidth="1"/>
    <col min="8437" max="8437" width="11" style="24" customWidth="1"/>
    <col min="8438" max="8438" width="8.77734375" style="24" customWidth="1"/>
    <col min="8439" max="8439" width="11.77734375" style="24" customWidth="1"/>
    <col min="8440" max="8440" width="6.33203125" style="24" customWidth="1"/>
    <col min="8441" max="8441" width="15" style="24" customWidth="1"/>
    <col min="8442" max="8442" width="19.6640625" style="24" bestFit="1" customWidth="1"/>
    <col min="8443" max="8443" width="12.21875" style="24" customWidth="1"/>
    <col min="8444" max="8444" width="16.33203125" style="24" bestFit="1" customWidth="1"/>
    <col min="8445" max="8445" width="14.33203125" style="24" customWidth="1"/>
    <col min="8446" max="8446" width="11.33203125" style="24" bestFit="1" customWidth="1"/>
    <col min="8447" max="8447" width="13.6640625" style="24" customWidth="1"/>
    <col min="8448" max="8448" width="10.33203125" style="24" customWidth="1"/>
    <col min="8449" max="8450" width="12.6640625" style="24" customWidth="1"/>
    <col min="8451" max="8451" width="16.33203125" style="24" bestFit="1" customWidth="1"/>
    <col min="8452" max="8452" width="22.77734375" style="24" bestFit="1" customWidth="1"/>
    <col min="8453" max="8453" width="28.21875" style="24" customWidth="1"/>
    <col min="8454" max="8454" width="27.6640625" style="24" customWidth="1"/>
    <col min="8455" max="8690" width="8.77734375" style="24"/>
    <col min="8691" max="8691" width="5.6640625" style="24" customWidth="1"/>
    <col min="8692" max="8692" width="13.6640625" style="24" customWidth="1"/>
    <col min="8693" max="8693" width="11" style="24" customWidth="1"/>
    <col min="8694" max="8694" width="8.77734375" style="24" customWidth="1"/>
    <col min="8695" max="8695" width="11.77734375" style="24" customWidth="1"/>
    <col min="8696" max="8696" width="6.33203125" style="24" customWidth="1"/>
    <col min="8697" max="8697" width="15" style="24" customWidth="1"/>
    <col min="8698" max="8698" width="19.6640625" style="24" bestFit="1" customWidth="1"/>
    <col min="8699" max="8699" width="12.21875" style="24" customWidth="1"/>
    <col min="8700" max="8700" width="16.33203125" style="24" bestFit="1" customWidth="1"/>
    <col min="8701" max="8701" width="14.33203125" style="24" customWidth="1"/>
    <col min="8702" max="8702" width="11.33203125" style="24" bestFit="1" customWidth="1"/>
    <col min="8703" max="8703" width="13.6640625" style="24" customWidth="1"/>
    <col min="8704" max="8704" width="10.33203125" style="24" customWidth="1"/>
    <col min="8705" max="8706" width="12.6640625" style="24" customWidth="1"/>
    <col min="8707" max="8707" width="16.33203125" style="24" bestFit="1" customWidth="1"/>
    <col min="8708" max="8708" width="22.77734375" style="24" bestFit="1" customWidth="1"/>
    <col min="8709" max="8709" width="28.21875" style="24" customWidth="1"/>
    <col min="8710" max="8710" width="27.6640625" style="24" customWidth="1"/>
    <col min="8711" max="8946" width="8.77734375" style="24"/>
    <col min="8947" max="8947" width="5.6640625" style="24" customWidth="1"/>
    <col min="8948" max="8948" width="13.6640625" style="24" customWidth="1"/>
    <col min="8949" max="8949" width="11" style="24" customWidth="1"/>
    <col min="8950" max="8950" width="8.77734375" style="24" customWidth="1"/>
    <col min="8951" max="8951" width="11.77734375" style="24" customWidth="1"/>
    <col min="8952" max="8952" width="6.33203125" style="24" customWidth="1"/>
    <col min="8953" max="8953" width="15" style="24" customWidth="1"/>
    <col min="8954" max="8954" width="19.6640625" style="24" bestFit="1" customWidth="1"/>
    <col min="8955" max="8955" width="12.21875" style="24" customWidth="1"/>
    <col min="8956" max="8956" width="16.33203125" style="24" bestFit="1" customWidth="1"/>
    <col min="8957" max="8957" width="14.33203125" style="24" customWidth="1"/>
    <col min="8958" max="8958" width="11.33203125" style="24" bestFit="1" customWidth="1"/>
    <col min="8959" max="8959" width="13.6640625" style="24" customWidth="1"/>
    <col min="8960" max="8960" width="10.33203125" style="24" customWidth="1"/>
    <col min="8961" max="8962" width="12.6640625" style="24" customWidth="1"/>
    <col min="8963" max="8963" width="16.33203125" style="24" bestFit="1" customWidth="1"/>
    <col min="8964" max="8964" width="22.77734375" style="24" bestFit="1" customWidth="1"/>
    <col min="8965" max="8965" width="28.21875" style="24" customWidth="1"/>
    <col min="8966" max="8966" width="27.6640625" style="24" customWidth="1"/>
    <col min="8967" max="9202" width="8.77734375" style="24"/>
    <col min="9203" max="9203" width="5.6640625" style="24" customWidth="1"/>
    <col min="9204" max="9204" width="13.6640625" style="24" customWidth="1"/>
    <col min="9205" max="9205" width="11" style="24" customWidth="1"/>
    <col min="9206" max="9206" width="8.77734375" style="24" customWidth="1"/>
    <col min="9207" max="9207" width="11.77734375" style="24" customWidth="1"/>
    <col min="9208" max="9208" width="6.33203125" style="24" customWidth="1"/>
    <col min="9209" max="9209" width="15" style="24" customWidth="1"/>
    <col min="9210" max="9210" width="19.6640625" style="24" bestFit="1" customWidth="1"/>
    <col min="9211" max="9211" width="12.21875" style="24" customWidth="1"/>
    <col min="9212" max="9212" width="16.33203125" style="24" bestFit="1" customWidth="1"/>
    <col min="9213" max="9213" width="14.33203125" style="24" customWidth="1"/>
    <col min="9214" max="9214" width="11.33203125" style="24" bestFit="1" customWidth="1"/>
    <col min="9215" max="9215" width="13.6640625" style="24" customWidth="1"/>
    <col min="9216" max="9216" width="10.33203125" style="24" customWidth="1"/>
    <col min="9217" max="9218" width="12.6640625" style="24" customWidth="1"/>
    <col min="9219" max="9219" width="16.33203125" style="24" bestFit="1" customWidth="1"/>
    <col min="9220" max="9220" width="22.77734375" style="24" bestFit="1" customWidth="1"/>
    <col min="9221" max="9221" width="28.21875" style="24" customWidth="1"/>
    <col min="9222" max="9222" width="27.6640625" style="24" customWidth="1"/>
    <col min="9223" max="9458" width="8.77734375" style="24"/>
    <col min="9459" max="9459" width="5.6640625" style="24" customWidth="1"/>
    <col min="9460" max="9460" width="13.6640625" style="24" customWidth="1"/>
    <col min="9461" max="9461" width="11" style="24" customWidth="1"/>
    <col min="9462" max="9462" width="8.77734375" style="24" customWidth="1"/>
    <col min="9463" max="9463" width="11.77734375" style="24" customWidth="1"/>
    <col min="9464" max="9464" width="6.33203125" style="24" customWidth="1"/>
    <col min="9465" max="9465" width="15" style="24" customWidth="1"/>
    <col min="9466" max="9466" width="19.6640625" style="24" bestFit="1" customWidth="1"/>
    <col min="9467" max="9467" width="12.21875" style="24" customWidth="1"/>
    <col min="9468" max="9468" width="16.33203125" style="24" bestFit="1" customWidth="1"/>
    <col min="9469" max="9469" width="14.33203125" style="24" customWidth="1"/>
    <col min="9470" max="9470" width="11.33203125" style="24" bestFit="1" customWidth="1"/>
    <col min="9471" max="9471" width="13.6640625" style="24" customWidth="1"/>
    <col min="9472" max="9472" width="10.33203125" style="24" customWidth="1"/>
    <col min="9473" max="9474" width="12.6640625" style="24" customWidth="1"/>
    <col min="9475" max="9475" width="16.33203125" style="24" bestFit="1" customWidth="1"/>
    <col min="9476" max="9476" width="22.77734375" style="24" bestFit="1" customWidth="1"/>
    <col min="9477" max="9477" width="28.21875" style="24" customWidth="1"/>
    <col min="9478" max="9478" width="27.6640625" style="24" customWidth="1"/>
    <col min="9479" max="9714" width="8.77734375" style="24"/>
    <col min="9715" max="9715" width="5.6640625" style="24" customWidth="1"/>
    <col min="9716" max="9716" width="13.6640625" style="24" customWidth="1"/>
    <col min="9717" max="9717" width="11" style="24" customWidth="1"/>
    <col min="9718" max="9718" width="8.77734375" style="24" customWidth="1"/>
    <col min="9719" max="9719" width="11.77734375" style="24" customWidth="1"/>
    <col min="9720" max="9720" width="6.33203125" style="24" customWidth="1"/>
    <col min="9721" max="9721" width="15" style="24" customWidth="1"/>
    <col min="9722" max="9722" width="19.6640625" style="24" bestFit="1" customWidth="1"/>
    <col min="9723" max="9723" width="12.21875" style="24" customWidth="1"/>
    <col min="9724" max="9724" width="16.33203125" style="24" bestFit="1" customWidth="1"/>
    <col min="9725" max="9725" width="14.33203125" style="24" customWidth="1"/>
    <col min="9726" max="9726" width="11.33203125" style="24" bestFit="1" customWidth="1"/>
    <col min="9727" max="9727" width="13.6640625" style="24" customWidth="1"/>
    <col min="9728" max="9728" width="10.33203125" style="24" customWidth="1"/>
    <col min="9729" max="9730" width="12.6640625" style="24" customWidth="1"/>
    <col min="9731" max="9731" width="16.33203125" style="24" bestFit="1" customWidth="1"/>
    <col min="9732" max="9732" width="22.77734375" style="24" bestFit="1" customWidth="1"/>
    <col min="9733" max="9733" width="28.21875" style="24" customWidth="1"/>
    <col min="9734" max="9734" width="27.6640625" style="24" customWidth="1"/>
    <col min="9735" max="9970" width="8.77734375" style="24"/>
    <col min="9971" max="9971" width="5.6640625" style="24" customWidth="1"/>
    <col min="9972" max="9972" width="13.6640625" style="24" customWidth="1"/>
    <col min="9973" max="9973" width="11" style="24" customWidth="1"/>
    <col min="9974" max="9974" width="8.77734375" style="24" customWidth="1"/>
    <col min="9975" max="9975" width="11.77734375" style="24" customWidth="1"/>
    <col min="9976" max="9976" width="6.33203125" style="24" customWidth="1"/>
    <col min="9977" max="9977" width="15" style="24" customWidth="1"/>
    <col min="9978" max="9978" width="19.6640625" style="24" bestFit="1" customWidth="1"/>
    <col min="9979" max="9979" width="12.21875" style="24" customWidth="1"/>
    <col min="9980" max="9980" width="16.33203125" style="24" bestFit="1" customWidth="1"/>
    <col min="9981" max="9981" width="14.33203125" style="24" customWidth="1"/>
    <col min="9982" max="9982" width="11.33203125" style="24" bestFit="1" customWidth="1"/>
    <col min="9983" max="9983" width="13.6640625" style="24" customWidth="1"/>
    <col min="9984" max="9984" width="10.33203125" style="24" customWidth="1"/>
    <col min="9985" max="9986" width="12.6640625" style="24" customWidth="1"/>
    <col min="9987" max="9987" width="16.33203125" style="24" bestFit="1" customWidth="1"/>
    <col min="9988" max="9988" width="22.77734375" style="24" bestFit="1" customWidth="1"/>
    <col min="9989" max="9989" width="28.21875" style="24" customWidth="1"/>
    <col min="9990" max="9990" width="27.6640625" style="24" customWidth="1"/>
    <col min="9991" max="10226" width="8.77734375" style="24"/>
    <col min="10227" max="10227" width="5.6640625" style="24" customWidth="1"/>
    <col min="10228" max="10228" width="13.6640625" style="24" customWidth="1"/>
    <col min="10229" max="10229" width="11" style="24" customWidth="1"/>
    <col min="10230" max="10230" width="8.77734375" style="24" customWidth="1"/>
    <col min="10231" max="10231" width="11.77734375" style="24" customWidth="1"/>
    <col min="10232" max="10232" width="6.33203125" style="24" customWidth="1"/>
    <col min="10233" max="10233" width="15" style="24" customWidth="1"/>
    <col min="10234" max="10234" width="19.6640625" style="24" bestFit="1" customWidth="1"/>
    <col min="10235" max="10235" width="12.21875" style="24" customWidth="1"/>
    <col min="10236" max="10236" width="16.33203125" style="24" bestFit="1" customWidth="1"/>
    <col min="10237" max="10237" width="14.33203125" style="24" customWidth="1"/>
    <col min="10238" max="10238" width="11.33203125" style="24" bestFit="1" customWidth="1"/>
    <col min="10239" max="10239" width="13.6640625" style="24" customWidth="1"/>
    <col min="10240" max="10240" width="10.33203125" style="24" customWidth="1"/>
    <col min="10241" max="10242" width="12.6640625" style="24" customWidth="1"/>
    <col min="10243" max="10243" width="16.33203125" style="24" bestFit="1" customWidth="1"/>
    <col min="10244" max="10244" width="22.77734375" style="24" bestFit="1" customWidth="1"/>
    <col min="10245" max="10245" width="28.21875" style="24" customWidth="1"/>
    <col min="10246" max="10246" width="27.6640625" style="24" customWidth="1"/>
    <col min="10247" max="10482" width="8.77734375" style="24"/>
    <col min="10483" max="10483" width="5.6640625" style="24" customWidth="1"/>
    <col min="10484" max="10484" width="13.6640625" style="24" customWidth="1"/>
    <col min="10485" max="10485" width="11" style="24" customWidth="1"/>
    <col min="10486" max="10486" width="8.77734375" style="24" customWidth="1"/>
    <col min="10487" max="10487" width="11.77734375" style="24" customWidth="1"/>
    <col min="10488" max="10488" width="6.33203125" style="24" customWidth="1"/>
    <col min="10489" max="10489" width="15" style="24" customWidth="1"/>
    <col min="10490" max="10490" width="19.6640625" style="24" bestFit="1" customWidth="1"/>
    <col min="10491" max="10491" width="12.21875" style="24" customWidth="1"/>
    <col min="10492" max="10492" width="16.33203125" style="24" bestFit="1" customWidth="1"/>
    <col min="10493" max="10493" width="14.33203125" style="24" customWidth="1"/>
    <col min="10494" max="10494" width="11.33203125" style="24" bestFit="1" customWidth="1"/>
    <col min="10495" max="10495" width="13.6640625" style="24" customWidth="1"/>
    <col min="10496" max="10496" width="10.33203125" style="24" customWidth="1"/>
    <col min="10497" max="10498" width="12.6640625" style="24" customWidth="1"/>
    <col min="10499" max="10499" width="16.33203125" style="24" bestFit="1" customWidth="1"/>
    <col min="10500" max="10500" width="22.77734375" style="24" bestFit="1" customWidth="1"/>
    <col min="10501" max="10501" width="28.21875" style="24" customWidth="1"/>
    <col min="10502" max="10502" width="27.6640625" style="24" customWidth="1"/>
    <col min="10503" max="10738" width="8.77734375" style="24"/>
    <col min="10739" max="10739" width="5.6640625" style="24" customWidth="1"/>
    <col min="10740" max="10740" width="13.6640625" style="24" customWidth="1"/>
    <col min="10741" max="10741" width="11" style="24" customWidth="1"/>
    <col min="10742" max="10742" width="8.77734375" style="24" customWidth="1"/>
    <col min="10743" max="10743" width="11.77734375" style="24" customWidth="1"/>
    <col min="10744" max="10744" width="6.33203125" style="24" customWidth="1"/>
    <col min="10745" max="10745" width="15" style="24" customWidth="1"/>
    <col min="10746" max="10746" width="19.6640625" style="24" bestFit="1" customWidth="1"/>
    <col min="10747" max="10747" width="12.21875" style="24" customWidth="1"/>
    <col min="10748" max="10748" width="16.33203125" style="24" bestFit="1" customWidth="1"/>
    <col min="10749" max="10749" width="14.33203125" style="24" customWidth="1"/>
    <col min="10750" max="10750" width="11.33203125" style="24" bestFit="1" customWidth="1"/>
    <col min="10751" max="10751" width="13.6640625" style="24" customWidth="1"/>
    <col min="10752" max="10752" width="10.33203125" style="24" customWidth="1"/>
    <col min="10753" max="10754" width="12.6640625" style="24" customWidth="1"/>
    <col min="10755" max="10755" width="16.33203125" style="24" bestFit="1" customWidth="1"/>
    <col min="10756" max="10756" width="22.77734375" style="24" bestFit="1" customWidth="1"/>
    <col min="10757" max="10757" width="28.21875" style="24" customWidth="1"/>
    <col min="10758" max="10758" width="27.6640625" style="24" customWidth="1"/>
    <col min="10759" max="10994" width="8.77734375" style="24"/>
    <col min="10995" max="10995" width="5.6640625" style="24" customWidth="1"/>
    <col min="10996" max="10996" width="13.6640625" style="24" customWidth="1"/>
    <col min="10997" max="10997" width="11" style="24" customWidth="1"/>
    <col min="10998" max="10998" width="8.77734375" style="24" customWidth="1"/>
    <col min="10999" max="10999" width="11.77734375" style="24" customWidth="1"/>
    <col min="11000" max="11000" width="6.33203125" style="24" customWidth="1"/>
    <col min="11001" max="11001" width="15" style="24" customWidth="1"/>
    <col min="11002" max="11002" width="19.6640625" style="24" bestFit="1" customWidth="1"/>
    <col min="11003" max="11003" width="12.21875" style="24" customWidth="1"/>
    <col min="11004" max="11004" width="16.33203125" style="24" bestFit="1" customWidth="1"/>
    <col min="11005" max="11005" width="14.33203125" style="24" customWidth="1"/>
    <col min="11006" max="11006" width="11.33203125" style="24" bestFit="1" customWidth="1"/>
    <col min="11007" max="11007" width="13.6640625" style="24" customWidth="1"/>
    <col min="11008" max="11008" width="10.33203125" style="24" customWidth="1"/>
    <col min="11009" max="11010" width="12.6640625" style="24" customWidth="1"/>
    <col min="11011" max="11011" width="16.33203125" style="24" bestFit="1" customWidth="1"/>
    <col min="11012" max="11012" width="22.77734375" style="24" bestFit="1" customWidth="1"/>
    <col min="11013" max="11013" width="28.21875" style="24" customWidth="1"/>
    <col min="11014" max="11014" width="27.6640625" style="24" customWidth="1"/>
    <col min="11015" max="11250" width="8.77734375" style="24"/>
    <col min="11251" max="11251" width="5.6640625" style="24" customWidth="1"/>
    <col min="11252" max="11252" width="13.6640625" style="24" customWidth="1"/>
    <col min="11253" max="11253" width="11" style="24" customWidth="1"/>
    <col min="11254" max="11254" width="8.77734375" style="24" customWidth="1"/>
    <col min="11255" max="11255" width="11.77734375" style="24" customWidth="1"/>
    <col min="11256" max="11256" width="6.33203125" style="24" customWidth="1"/>
    <col min="11257" max="11257" width="15" style="24" customWidth="1"/>
    <col min="11258" max="11258" width="19.6640625" style="24" bestFit="1" customWidth="1"/>
    <col min="11259" max="11259" width="12.21875" style="24" customWidth="1"/>
    <col min="11260" max="11260" width="16.33203125" style="24" bestFit="1" customWidth="1"/>
    <col min="11261" max="11261" width="14.33203125" style="24" customWidth="1"/>
    <col min="11262" max="11262" width="11.33203125" style="24" bestFit="1" customWidth="1"/>
    <col min="11263" max="11263" width="13.6640625" style="24" customWidth="1"/>
    <col min="11264" max="11264" width="10.33203125" style="24" customWidth="1"/>
    <col min="11265" max="11266" width="12.6640625" style="24" customWidth="1"/>
    <col min="11267" max="11267" width="16.33203125" style="24" bestFit="1" customWidth="1"/>
    <col min="11268" max="11268" width="22.77734375" style="24" bestFit="1" customWidth="1"/>
    <col min="11269" max="11269" width="28.21875" style="24" customWidth="1"/>
    <col min="11270" max="11270" width="27.6640625" style="24" customWidth="1"/>
    <col min="11271" max="11506" width="8.77734375" style="24"/>
    <col min="11507" max="11507" width="5.6640625" style="24" customWidth="1"/>
    <col min="11508" max="11508" width="13.6640625" style="24" customWidth="1"/>
    <col min="11509" max="11509" width="11" style="24" customWidth="1"/>
    <col min="11510" max="11510" width="8.77734375" style="24" customWidth="1"/>
    <col min="11511" max="11511" width="11.77734375" style="24" customWidth="1"/>
    <col min="11512" max="11512" width="6.33203125" style="24" customWidth="1"/>
    <col min="11513" max="11513" width="15" style="24" customWidth="1"/>
    <col min="11514" max="11514" width="19.6640625" style="24" bestFit="1" customWidth="1"/>
    <col min="11515" max="11515" width="12.21875" style="24" customWidth="1"/>
    <col min="11516" max="11516" width="16.33203125" style="24" bestFit="1" customWidth="1"/>
    <col min="11517" max="11517" width="14.33203125" style="24" customWidth="1"/>
    <col min="11518" max="11518" width="11.33203125" style="24" bestFit="1" customWidth="1"/>
    <col min="11519" max="11519" width="13.6640625" style="24" customWidth="1"/>
    <col min="11520" max="11520" width="10.33203125" style="24" customWidth="1"/>
    <col min="11521" max="11522" width="12.6640625" style="24" customWidth="1"/>
    <col min="11523" max="11523" width="16.33203125" style="24" bestFit="1" customWidth="1"/>
    <col min="11524" max="11524" width="22.77734375" style="24" bestFit="1" customWidth="1"/>
    <col min="11525" max="11525" width="28.21875" style="24" customWidth="1"/>
    <col min="11526" max="11526" width="27.6640625" style="24" customWidth="1"/>
    <col min="11527" max="11762" width="8.77734375" style="24"/>
    <col min="11763" max="11763" width="5.6640625" style="24" customWidth="1"/>
    <col min="11764" max="11764" width="13.6640625" style="24" customWidth="1"/>
    <col min="11765" max="11765" width="11" style="24" customWidth="1"/>
    <col min="11766" max="11766" width="8.77734375" style="24" customWidth="1"/>
    <col min="11767" max="11767" width="11.77734375" style="24" customWidth="1"/>
    <col min="11768" max="11768" width="6.33203125" style="24" customWidth="1"/>
    <col min="11769" max="11769" width="15" style="24" customWidth="1"/>
    <col min="11770" max="11770" width="19.6640625" style="24" bestFit="1" customWidth="1"/>
    <col min="11771" max="11771" width="12.21875" style="24" customWidth="1"/>
    <col min="11772" max="11772" width="16.33203125" style="24" bestFit="1" customWidth="1"/>
    <col min="11773" max="11773" width="14.33203125" style="24" customWidth="1"/>
    <col min="11774" max="11774" width="11.33203125" style="24" bestFit="1" customWidth="1"/>
    <col min="11775" max="11775" width="13.6640625" style="24" customWidth="1"/>
    <col min="11776" max="11776" width="10.33203125" style="24" customWidth="1"/>
    <col min="11777" max="11778" width="12.6640625" style="24" customWidth="1"/>
    <col min="11779" max="11779" width="16.33203125" style="24" bestFit="1" customWidth="1"/>
    <col min="11780" max="11780" width="22.77734375" style="24" bestFit="1" customWidth="1"/>
    <col min="11781" max="11781" width="28.21875" style="24" customWidth="1"/>
    <col min="11782" max="11782" width="27.6640625" style="24" customWidth="1"/>
    <col min="11783" max="12018" width="8.77734375" style="24"/>
    <col min="12019" max="12019" width="5.6640625" style="24" customWidth="1"/>
    <col min="12020" max="12020" width="13.6640625" style="24" customWidth="1"/>
    <col min="12021" max="12021" width="11" style="24" customWidth="1"/>
    <col min="12022" max="12022" width="8.77734375" style="24" customWidth="1"/>
    <col min="12023" max="12023" width="11.77734375" style="24" customWidth="1"/>
    <col min="12024" max="12024" width="6.33203125" style="24" customWidth="1"/>
    <col min="12025" max="12025" width="15" style="24" customWidth="1"/>
    <col min="12026" max="12026" width="19.6640625" style="24" bestFit="1" customWidth="1"/>
    <col min="12027" max="12027" width="12.21875" style="24" customWidth="1"/>
    <col min="12028" max="12028" width="16.33203125" style="24" bestFit="1" customWidth="1"/>
    <col min="12029" max="12029" width="14.33203125" style="24" customWidth="1"/>
    <col min="12030" max="12030" width="11.33203125" style="24" bestFit="1" customWidth="1"/>
    <col min="12031" max="12031" width="13.6640625" style="24" customWidth="1"/>
    <col min="12032" max="12032" width="10.33203125" style="24" customWidth="1"/>
    <col min="12033" max="12034" width="12.6640625" style="24" customWidth="1"/>
    <col min="12035" max="12035" width="16.33203125" style="24" bestFit="1" customWidth="1"/>
    <col min="12036" max="12036" width="22.77734375" style="24" bestFit="1" customWidth="1"/>
    <col min="12037" max="12037" width="28.21875" style="24" customWidth="1"/>
    <col min="12038" max="12038" width="27.6640625" style="24" customWidth="1"/>
    <col min="12039" max="12274" width="8.77734375" style="24"/>
    <col min="12275" max="12275" width="5.6640625" style="24" customWidth="1"/>
    <col min="12276" max="12276" width="13.6640625" style="24" customWidth="1"/>
    <col min="12277" max="12277" width="11" style="24" customWidth="1"/>
    <col min="12278" max="12278" width="8.77734375" style="24" customWidth="1"/>
    <col min="12279" max="12279" width="11.77734375" style="24" customWidth="1"/>
    <col min="12280" max="12280" width="6.33203125" style="24" customWidth="1"/>
    <col min="12281" max="12281" width="15" style="24" customWidth="1"/>
    <col min="12282" max="12282" width="19.6640625" style="24" bestFit="1" customWidth="1"/>
    <col min="12283" max="12283" width="12.21875" style="24" customWidth="1"/>
    <col min="12284" max="12284" width="16.33203125" style="24" bestFit="1" customWidth="1"/>
    <col min="12285" max="12285" width="14.33203125" style="24" customWidth="1"/>
    <col min="12286" max="12286" width="11.33203125" style="24" bestFit="1" customWidth="1"/>
    <col min="12287" max="12287" width="13.6640625" style="24" customWidth="1"/>
    <col min="12288" max="12288" width="10.33203125" style="24" customWidth="1"/>
    <col min="12289" max="12290" width="12.6640625" style="24" customWidth="1"/>
    <col min="12291" max="12291" width="16.33203125" style="24" bestFit="1" customWidth="1"/>
    <col min="12292" max="12292" width="22.77734375" style="24" bestFit="1" customWidth="1"/>
    <col min="12293" max="12293" width="28.21875" style="24" customWidth="1"/>
    <col min="12294" max="12294" width="27.6640625" style="24" customWidth="1"/>
    <col min="12295" max="12530" width="8.77734375" style="24"/>
    <col min="12531" max="12531" width="5.6640625" style="24" customWidth="1"/>
    <col min="12532" max="12532" width="13.6640625" style="24" customWidth="1"/>
    <col min="12533" max="12533" width="11" style="24" customWidth="1"/>
    <col min="12534" max="12534" width="8.77734375" style="24" customWidth="1"/>
    <col min="12535" max="12535" width="11.77734375" style="24" customWidth="1"/>
    <col min="12536" max="12536" width="6.33203125" style="24" customWidth="1"/>
    <col min="12537" max="12537" width="15" style="24" customWidth="1"/>
    <col min="12538" max="12538" width="19.6640625" style="24" bestFit="1" customWidth="1"/>
    <col min="12539" max="12539" width="12.21875" style="24" customWidth="1"/>
    <col min="12540" max="12540" width="16.33203125" style="24" bestFit="1" customWidth="1"/>
    <col min="12541" max="12541" width="14.33203125" style="24" customWidth="1"/>
    <col min="12542" max="12542" width="11.33203125" style="24" bestFit="1" customWidth="1"/>
    <col min="12543" max="12543" width="13.6640625" style="24" customWidth="1"/>
    <col min="12544" max="12544" width="10.33203125" style="24" customWidth="1"/>
    <col min="12545" max="12546" width="12.6640625" style="24" customWidth="1"/>
    <col min="12547" max="12547" width="16.33203125" style="24" bestFit="1" customWidth="1"/>
    <col min="12548" max="12548" width="22.77734375" style="24" bestFit="1" customWidth="1"/>
    <col min="12549" max="12549" width="28.21875" style="24" customWidth="1"/>
    <col min="12550" max="12550" width="27.6640625" style="24" customWidth="1"/>
    <col min="12551" max="12786" width="8.77734375" style="24"/>
    <col min="12787" max="12787" width="5.6640625" style="24" customWidth="1"/>
    <col min="12788" max="12788" width="13.6640625" style="24" customWidth="1"/>
    <col min="12789" max="12789" width="11" style="24" customWidth="1"/>
    <col min="12790" max="12790" width="8.77734375" style="24" customWidth="1"/>
    <col min="12791" max="12791" width="11.77734375" style="24" customWidth="1"/>
    <col min="12792" max="12792" width="6.33203125" style="24" customWidth="1"/>
    <col min="12793" max="12793" width="15" style="24" customWidth="1"/>
    <col min="12794" max="12794" width="19.6640625" style="24" bestFit="1" customWidth="1"/>
    <col min="12795" max="12795" width="12.21875" style="24" customWidth="1"/>
    <col min="12796" max="12796" width="16.33203125" style="24" bestFit="1" customWidth="1"/>
    <col min="12797" max="12797" width="14.33203125" style="24" customWidth="1"/>
    <col min="12798" max="12798" width="11.33203125" style="24" bestFit="1" customWidth="1"/>
    <col min="12799" max="12799" width="13.6640625" style="24" customWidth="1"/>
    <col min="12800" max="12800" width="10.33203125" style="24" customWidth="1"/>
    <col min="12801" max="12802" width="12.6640625" style="24" customWidth="1"/>
    <col min="12803" max="12803" width="16.33203125" style="24" bestFit="1" customWidth="1"/>
    <col min="12804" max="12804" width="22.77734375" style="24" bestFit="1" customWidth="1"/>
    <col min="12805" max="12805" width="28.21875" style="24" customWidth="1"/>
    <col min="12806" max="12806" width="27.6640625" style="24" customWidth="1"/>
    <col min="12807" max="13042" width="8.77734375" style="24"/>
    <col min="13043" max="13043" width="5.6640625" style="24" customWidth="1"/>
    <col min="13044" max="13044" width="13.6640625" style="24" customWidth="1"/>
    <col min="13045" max="13045" width="11" style="24" customWidth="1"/>
    <col min="13046" max="13046" width="8.77734375" style="24" customWidth="1"/>
    <col min="13047" max="13047" width="11.77734375" style="24" customWidth="1"/>
    <col min="13048" max="13048" width="6.33203125" style="24" customWidth="1"/>
    <col min="13049" max="13049" width="15" style="24" customWidth="1"/>
    <col min="13050" max="13050" width="19.6640625" style="24" bestFit="1" customWidth="1"/>
    <col min="13051" max="13051" width="12.21875" style="24" customWidth="1"/>
    <col min="13052" max="13052" width="16.33203125" style="24" bestFit="1" customWidth="1"/>
    <col min="13053" max="13053" width="14.33203125" style="24" customWidth="1"/>
    <col min="13054" max="13054" width="11.33203125" style="24" bestFit="1" customWidth="1"/>
    <col min="13055" max="13055" width="13.6640625" style="24" customWidth="1"/>
    <col min="13056" max="13056" width="10.33203125" style="24" customWidth="1"/>
    <col min="13057" max="13058" width="12.6640625" style="24" customWidth="1"/>
    <col min="13059" max="13059" width="16.33203125" style="24" bestFit="1" customWidth="1"/>
    <col min="13060" max="13060" width="22.77734375" style="24" bestFit="1" customWidth="1"/>
    <col min="13061" max="13061" width="28.21875" style="24" customWidth="1"/>
    <col min="13062" max="13062" width="27.6640625" style="24" customWidth="1"/>
    <col min="13063" max="13298" width="8.77734375" style="24"/>
    <col min="13299" max="13299" width="5.6640625" style="24" customWidth="1"/>
    <col min="13300" max="13300" width="13.6640625" style="24" customWidth="1"/>
    <col min="13301" max="13301" width="11" style="24" customWidth="1"/>
    <col min="13302" max="13302" width="8.77734375" style="24" customWidth="1"/>
    <col min="13303" max="13303" width="11.77734375" style="24" customWidth="1"/>
    <col min="13304" max="13304" width="6.33203125" style="24" customWidth="1"/>
    <col min="13305" max="13305" width="15" style="24" customWidth="1"/>
    <col min="13306" max="13306" width="19.6640625" style="24" bestFit="1" customWidth="1"/>
    <col min="13307" max="13307" width="12.21875" style="24" customWidth="1"/>
    <col min="13308" max="13308" width="16.33203125" style="24" bestFit="1" customWidth="1"/>
    <col min="13309" max="13309" width="14.33203125" style="24" customWidth="1"/>
    <col min="13310" max="13310" width="11.33203125" style="24" bestFit="1" customWidth="1"/>
    <col min="13311" max="13311" width="13.6640625" style="24" customWidth="1"/>
    <col min="13312" max="13312" width="10.33203125" style="24" customWidth="1"/>
    <col min="13313" max="13314" width="12.6640625" style="24" customWidth="1"/>
    <col min="13315" max="13315" width="16.33203125" style="24" bestFit="1" customWidth="1"/>
    <col min="13316" max="13316" width="22.77734375" style="24" bestFit="1" customWidth="1"/>
    <col min="13317" max="13317" width="28.21875" style="24" customWidth="1"/>
    <col min="13318" max="13318" width="27.6640625" style="24" customWidth="1"/>
    <col min="13319" max="13554" width="8.77734375" style="24"/>
    <col min="13555" max="13555" width="5.6640625" style="24" customWidth="1"/>
    <col min="13556" max="13556" width="13.6640625" style="24" customWidth="1"/>
    <col min="13557" max="13557" width="11" style="24" customWidth="1"/>
    <col min="13558" max="13558" width="8.77734375" style="24" customWidth="1"/>
    <col min="13559" max="13559" width="11.77734375" style="24" customWidth="1"/>
    <col min="13560" max="13560" width="6.33203125" style="24" customWidth="1"/>
    <col min="13561" max="13561" width="15" style="24" customWidth="1"/>
    <col min="13562" max="13562" width="19.6640625" style="24" bestFit="1" customWidth="1"/>
    <col min="13563" max="13563" width="12.21875" style="24" customWidth="1"/>
    <col min="13564" max="13564" width="16.33203125" style="24" bestFit="1" customWidth="1"/>
    <col min="13565" max="13565" width="14.33203125" style="24" customWidth="1"/>
    <col min="13566" max="13566" width="11.33203125" style="24" bestFit="1" customWidth="1"/>
    <col min="13567" max="13567" width="13.6640625" style="24" customWidth="1"/>
    <col min="13568" max="13568" width="10.33203125" style="24" customWidth="1"/>
    <col min="13569" max="13570" width="12.6640625" style="24" customWidth="1"/>
    <col min="13571" max="13571" width="16.33203125" style="24" bestFit="1" customWidth="1"/>
    <col min="13572" max="13572" width="22.77734375" style="24" bestFit="1" customWidth="1"/>
    <col min="13573" max="13573" width="28.21875" style="24" customWidth="1"/>
    <col min="13574" max="13574" width="27.6640625" style="24" customWidth="1"/>
    <col min="13575" max="13810" width="8.77734375" style="24"/>
    <col min="13811" max="13811" width="5.6640625" style="24" customWidth="1"/>
    <col min="13812" max="13812" width="13.6640625" style="24" customWidth="1"/>
    <col min="13813" max="13813" width="11" style="24" customWidth="1"/>
    <col min="13814" max="13814" width="8.77734375" style="24" customWidth="1"/>
    <col min="13815" max="13815" width="11.77734375" style="24" customWidth="1"/>
    <col min="13816" max="13816" width="6.33203125" style="24" customWidth="1"/>
    <col min="13817" max="13817" width="15" style="24" customWidth="1"/>
    <col min="13818" max="13818" width="19.6640625" style="24" bestFit="1" customWidth="1"/>
    <col min="13819" max="13819" width="12.21875" style="24" customWidth="1"/>
    <col min="13820" max="13820" width="16.33203125" style="24" bestFit="1" customWidth="1"/>
    <col min="13821" max="13821" width="14.33203125" style="24" customWidth="1"/>
    <col min="13822" max="13822" width="11.33203125" style="24" bestFit="1" customWidth="1"/>
    <col min="13823" max="13823" width="13.6640625" style="24" customWidth="1"/>
    <col min="13824" max="13824" width="10.33203125" style="24" customWidth="1"/>
    <col min="13825" max="13826" width="12.6640625" style="24" customWidth="1"/>
    <col min="13827" max="13827" width="16.33203125" style="24" bestFit="1" customWidth="1"/>
    <col min="13828" max="13828" width="22.77734375" style="24" bestFit="1" customWidth="1"/>
    <col min="13829" max="13829" width="28.21875" style="24" customWidth="1"/>
    <col min="13830" max="13830" width="27.6640625" style="24" customWidth="1"/>
    <col min="13831" max="14066" width="8.77734375" style="24"/>
    <col min="14067" max="14067" width="5.6640625" style="24" customWidth="1"/>
    <col min="14068" max="14068" width="13.6640625" style="24" customWidth="1"/>
    <col min="14069" max="14069" width="11" style="24" customWidth="1"/>
    <col min="14070" max="14070" width="8.77734375" style="24" customWidth="1"/>
    <col min="14071" max="14071" width="11.77734375" style="24" customWidth="1"/>
    <col min="14072" max="14072" width="6.33203125" style="24" customWidth="1"/>
    <col min="14073" max="14073" width="15" style="24" customWidth="1"/>
    <col min="14074" max="14074" width="19.6640625" style="24" bestFit="1" customWidth="1"/>
    <col min="14075" max="14075" width="12.21875" style="24" customWidth="1"/>
    <col min="14076" max="14076" width="16.33203125" style="24" bestFit="1" customWidth="1"/>
    <col min="14077" max="14077" width="14.33203125" style="24" customWidth="1"/>
    <col min="14078" max="14078" width="11.33203125" style="24" bestFit="1" customWidth="1"/>
    <col min="14079" max="14079" width="13.6640625" style="24" customWidth="1"/>
    <col min="14080" max="14080" width="10.33203125" style="24" customWidth="1"/>
    <col min="14081" max="14082" width="12.6640625" style="24" customWidth="1"/>
    <col min="14083" max="14083" width="16.33203125" style="24" bestFit="1" customWidth="1"/>
    <col min="14084" max="14084" width="22.77734375" style="24" bestFit="1" customWidth="1"/>
    <col min="14085" max="14085" width="28.21875" style="24" customWidth="1"/>
    <col min="14086" max="14086" width="27.6640625" style="24" customWidth="1"/>
    <col min="14087" max="14322" width="8.77734375" style="24"/>
    <col min="14323" max="14323" width="5.6640625" style="24" customWidth="1"/>
    <col min="14324" max="14324" width="13.6640625" style="24" customWidth="1"/>
    <col min="14325" max="14325" width="11" style="24" customWidth="1"/>
    <col min="14326" max="14326" width="8.77734375" style="24" customWidth="1"/>
    <col min="14327" max="14327" width="11.77734375" style="24" customWidth="1"/>
    <col min="14328" max="14328" width="6.33203125" style="24" customWidth="1"/>
    <col min="14329" max="14329" width="15" style="24" customWidth="1"/>
    <col min="14330" max="14330" width="19.6640625" style="24" bestFit="1" customWidth="1"/>
    <col min="14331" max="14331" width="12.21875" style="24" customWidth="1"/>
    <col min="14332" max="14332" width="16.33203125" style="24" bestFit="1" customWidth="1"/>
    <col min="14333" max="14333" width="14.33203125" style="24" customWidth="1"/>
    <col min="14334" max="14334" width="11.33203125" style="24" bestFit="1" customWidth="1"/>
    <col min="14335" max="14335" width="13.6640625" style="24" customWidth="1"/>
    <col min="14336" max="14336" width="10.33203125" style="24" customWidth="1"/>
    <col min="14337" max="14338" width="12.6640625" style="24" customWidth="1"/>
    <col min="14339" max="14339" width="16.33203125" style="24" bestFit="1" customWidth="1"/>
    <col min="14340" max="14340" width="22.77734375" style="24" bestFit="1" customWidth="1"/>
    <col min="14341" max="14341" width="28.21875" style="24" customWidth="1"/>
    <col min="14342" max="14342" width="27.6640625" style="24" customWidth="1"/>
    <col min="14343" max="14578" width="8.77734375" style="24"/>
    <col min="14579" max="14579" width="5.6640625" style="24" customWidth="1"/>
    <col min="14580" max="14580" width="13.6640625" style="24" customWidth="1"/>
    <col min="14581" max="14581" width="11" style="24" customWidth="1"/>
    <col min="14582" max="14582" width="8.77734375" style="24" customWidth="1"/>
    <col min="14583" max="14583" width="11.77734375" style="24" customWidth="1"/>
    <col min="14584" max="14584" width="6.33203125" style="24" customWidth="1"/>
    <col min="14585" max="14585" width="15" style="24" customWidth="1"/>
    <col min="14586" max="14586" width="19.6640625" style="24" bestFit="1" customWidth="1"/>
    <col min="14587" max="14587" width="12.21875" style="24" customWidth="1"/>
    <col min="14588" max="14588" width="16.33203125" style="24" bestFit="1" customWidth="1"/>
    <col min="14589" max="14589" width="14.33203125" style="24" customWidth="1"/>
    <col min="14590" max="14590" width="11.33203125" style="24" bestFit="1" customWidth="1"/>
    <col min="14591" max="14591" width="13.6640625" style="24" customWidth="1"/>
    <col min="14592" max="14592" width="10.33203125" style="24" customWidth="1"/>
    <col min="14593" max="14594" width="12.6640625" style="24" customWidth="1"/>
    <col min="14595" max="14595" width="16.33203125" style="24" bestFit="1" customWidth="1"/>
    <col min="14596" max="14596" width="22.77734375" style="24" bestFit="1" customWidth="1"/>
    <col min="14597" max="14597" width="28.21875" style="24" customWidth="1"/>
    <col min="14598" max="14598" width="27.6640625" style="24" customWidth="1"/>
    <col min="14599" max="14834" width="8.77734375" style="24"/>
    <col min="14835" max="14835" width="5.6640625" style="24" customWidth="1"/>
    <col min="14836" max="14836" width="13.6640625" style="24" customWidth="1"/>
    <col min="14837" max="14837" width="11" style="24" customWidth="1"/>
    <col min="14838" max="14838" width="8.77734375" style="24" customWidth="1"/>
    <col min="14839" max="14839" width="11.77734375" style="24" customWidth="1"/>
    <col min="14840" max="14840" width="6.33203125" style="24" customWidth="1"/>
    <col min="14841" max="14841" width="15" style="24" customWidth="1"/>
    <col min="14842" max="14842" width="19.6640625" style="24" bestFit="1" customWidth="1"/>
    <col min="14843" max="14843" width="12.21875" style="24" customWidth="1"/>
    <col min="14844" max="14844" width="16.33203125" style="24" bestFit="1" customWidth="1"/>
    <col min="14845" max="14845" width="14.33203125" style="24" customWidth="1"/>
    <col min="14846" max="14846" width="11.33203125" style="24" bestFit="1" customWidth="1"/>
    <col min="14847" max="14847" width="13.6640625" style="24" customWidth="1"/>
    <col min="14848" max="14848" width="10.33203125" style="24" customWidth="1"/>
    <col min="14849" max="14850" width="12.6640625" style="24" customWidth="1"/>
    <col min="14851" max="14851" width="16.33203125" style="24" bestFit="1" customWidth="1"/>
    <col min="14852" max="14852" width="22.77734375" style="24" bestFit="1" customWidth="1"/>
    <col min="14853" max="14853" width="28.21875" style="24" customWidth="1"/>
    <col min="14854" max="14854" width="27.6640625" style="24" customWidth="1"/>
    <col min="14855" max="15090" width="8.77734375" style="24"/>
    <col min="15091" max="15091" width="5.6640625" style="24" customWidth="1"/>
    <col min="15092" max="15092" width="13.6640625" style="24" customWidth="1"/>
    <col min="15093" max="15093" width="11" style="24" customWidth="1"/>
    <col min="15094" max="15094" width="8.77734375" style="24" customWidth="1"/>
    <col min="15095" max="15095" width="11.77734375" style="24" customWidth="1"/>
    <col min="15096" max="15096" width="6.33203125" style="24" customWidth="1"/>
    <col min="15097" max="15097" width="15" style="24" customWidth="1"/>
    <col min="15098" max="15098" width="19.6640625" style="24" bestFit="1" customWidth="1"/>
    <col min="15099" max="15099" width="12.21875" style="24" customWidth="1"/>
    <col min="15100" max="15100" width="16.33203125" style="24" bestFit="1" customWidth="1"/>
    <col min="15101" max="15101" width="14.33203125" style="24" customWidth="1"/>
    <col min="15102" max="15102" width="11.33203125" style="24" bestFit="1" customWidth="1"/>
    <col min="15103" max="15103" width="13.6640625" style="24" customWidth="1"/>
    <col min="15104" max="15104" width="10.33203125" style="24" customWidth="1"/>
    <col min="15105" max="15106" width="12.6640625" style="24" customWidth="1"/>
    <col min="15107" max="15107" width="16.33203125" style="24" bestFit="1" customWidth="1"/>
    <col min="15108" max="15108" width="22.77734375" style="24" bestFit="1" customWidth="1"/>
    <col min="15109" max="15109" width="28.21875" style="24" customWidth="1"/>
    <col min="15110" max="15110" width="27.6640625" style="24" customWidth="1"/>
    <col min="15111" max="15346" width="8.77734375" style="24"/>
    <col min="15347" max="15347" width="5.6640625" style="24" customWidth="1"/>
    <col min="15348" max="15348" width="13.6640625" style="24" customWidth="1"/>
    <col min="15349" max="15349" width="11" style="24" customWidth="1"/>
    <col min="15350" max="15350" width="8.77734375" style="24" customWidth="1"/>
    <col min="15351" max="15351" width="11.77734375" style="24" customWidth="1"/>
    <col min="15352" max="15352" width="6.33203125" style="24" customWidth="1"/>
    <col min="15353" max="15353" width="15" style="24" customWidth="1"/>
    <col min="15354" max="15354" width="19.6640625" style="24" bestFit="1" customWidth="1"/>
    <col min="15355" max="15355" width="12.21875" style="24" customWidth="1"/>
    <col min="15356" max="15356" width="16.33203125" style="24" bestFit="1" customWidth="1"/>
    <col min="15357" max="15357" width="14.33203125" style="24" customWidth="1"/>
    <col min="15358" max="15358" width="11.33203125" style="24" bestFit="1" customWidth="1"/>
    <col min="15359" max="15359" width="13.6640625" style="24" customWidth="1"/>
    <col min="15360" max="15360" width="10.33203125" style="24" customWidth="1"/>
    <col min="15361" max="15362" width="12.6640625" style="24" customWidth="1"/>
    <col min="15363" max="15363" width="16.33203125" style="24" bestFit="1" customWidth="1"/>
    <col min="15364" max="15364" width="22.77734375" style="24" bestFit="1" customWidth="1"/>
    <col min="15365" max="15365" width="28.21875" style="24" customWidth="1"/>
    <col min="15366" max="15366" width="27.6640625" style="24" customWidth="1"/>
    <col min="15367" max="15602" width="8.77734375" style="24"/>
    <col min="15603" max="15603" width="5.6640625" style="24" customWidth="1"/>
    <col min="15604" max="15604" width="13.6640625" style="24" customWidth="1"/>
    <col min="15605" max="15605" width="11" style="24" customWidth="1"/>
    <col min="15606" max="15606" width="8.77734375" style="24" customWidth="1"/>
    <col min="15607" max="15607" width="11.77734375" style="24" customWidth="1"/>
    <col min="15608" max="15608" width="6.33203125" style="24" customWidth="1"/>
    <col min="15609" max="15609" width="15" style="24" customWidth="1"/>
    <col min="15610" max="15610" width="19.6640625" style="24" bestFit="1" customWidth="1"/>
    <col min="15611" max="15611" width="12.21875" style="24" customWidth="1"/>
    <col min="15612" max="15612" width="16.33203125" style="24" bestFit="1" customWidth="1"/>
    <col min="15613" max="15613" width="14.33203125" style="24" customWidth="1"/>
    <col min="15614" max="15614" width="11.33203125" style="24" bestFit="1" customWidth="1"/>
    <col min="15615" max="15615" width="13.6640625" style="24" customWidth="1"/>
    <col min="15616" max="15616" width="10.33203125" style="24" customWidth="1"/>
    <col min="15617" max="15618" width="12.6640625" style="24" customWidth="1"/>
    <col min="15619" max="15619" width="16.33203125" style="24" bestFit="1" customWidth="1"/>
    <col min="15620" max="15620" width="22.77734375" style="24" bestFit="1" customWidth="1"/>
    <col min="15621" max="15621" width="28.21875" style="24" customWidth="1"/>
    <col min="15622" max="15622" width="27.6640625" style="24" customWidth="1"/>
    <col min="15623" max="15858" width="8.77734375" style="24"/>
    <col min="15859" max="15859" width="5.6640625" style="24" customWidth="1"/>
    <col min="15860" max="15860" width="13.6640625" style="24" customWidth="1"/>
    <col min="15861" max="15861" width="11" style="24" customWidth="1"/>
    <col min="15862" max="15862" width="8.77734375" style="24" customWidth="1"/>
    <col min="15863" max="15863" width="11.77734375" style="24" customWidth="1"/>
    <col min="15864" max="15864" width="6.33203125" style="24" customWidth="1"/>
    <col min="15865" max="15865" width="15" style="24" customWidth="1"/>
    <col min="15866" max="15866" width="19.6640625" style="24" bestFit="1" customWidth="1"/>
    <col min="15867" max="15867" width="12.21875" style="24" customWidth="1"/>
    <col min="15868" max="15868" width="16.33203125" style="24" bestFit="1" customWidth="1"/>
    <col min="15869" max="15869" width="14.33203125" style="24" customWidth="1"/>
    <col min="15870" max="15870" width="11.33203125" style="24" bestFit="1" customWidth="1"/>
    <col min="15871" max="15871" width="13.6640625" style="24" customWidth="1"/>
    <col min="15872" max="15872" width="10.33203125" style="24" customWidth="1"/>
    <col min="15873" max="15874" width="12.6640625" style="24" customWidth="1"/>
    <col min="15875" max="15875" width="16.33203125" style="24" bestFit="1" customWidth="1"/>
    <col min="15876" max="15876" width="22.77734375" style="24" bestFit="1" customWidth="1"/>
    <col min="15877" max="15877" width="28.21875" style="24" customWidth="1"/>
    <col min="15878" max="15878" width="27.6640625" style="24" customWidth="1"/>
    <col min="15879" max="16114" width="8.77734375" style="24"/>
    <col min="16115" max="16115" width="5.6640625" style="24" customWidth="1"/>
    <col min="16116" max="16116" width="13.6640625" style="24" customWidth="1"/>
    <col min="16117" max="16117" width="11" style="24" customWidth="1"/>
    <col min="16118" max="16118" width="8.77734375" style="24" customWidth="1"/>
    <col min="16119" max="16119" width="11.77734375" style="24" customWidth="1"/>
    <col min="16120" max="16120" width="6.33203125" style="24" customWidth="1"/>
    <col min="16121" max="16121" width="15" style="24" customWidth="1"/>
    <col min="16122" max="16122" width="19.6640625" style="24" bestFit="1" customWidth="1"/>
    <col min="16123" max="16123" width="12.21875" style="24" customWidth="1"/>
    <col min="16124" max="16124" width="16.33203125" style="24" bestFit="1" customWidth="1"/>
    <col min="16125" max="16125" width="14.33203125" style="24" customWidth="1"/>
    <col min="16126" max="16126" width="11.33203125" style="24" bestFit="1" customWidth="1"/>
    <col min="16127" max="16127" width="13.6640625" style="24" customWidth="1"/>
    <col min="16128" max="16128" width="10.33203125" style="24" customWidth="1"/>
    <col min="16129" max="16130" width="12.6640625" style="24" customWidth="1"/>
    <col min="16131" max="16131" width="16.33203125" style="24" bestFit="1" customWidth="1"/>
    <col min="16132" max="16132" width="22.77734375" style="24" bestFit="1" customWidth="1"/>
    <col min="16133" max="16133" width="28.21875" style="24" customWidth="1"/>
    <col min="16134" max="16134" width="27.6640625" style="24" customWidth="1"/>
    <col min="16135" max="16384" width="8.77734375" style="24"/>
  </cols>
  <sheetData>
    <row r="2" spans="2:11" s="1" customFormat="1" x14ac:dyDescent="0.3">
      <c r="B2" s="1" t="s">
        <v>0</v>
      </c>
    </row>
    <row r="3" spans="2:11" s="1" customFormat="1" x14ac:dyDescent="0.3">
      <c r="B3" s="2" t="s">
        <v>1</v>
      </c>
      <c r="C3" s="2"/>
      <c r="D3" s="2"/>
      <c r="E3" s="2"/>
      <c r="F3" s="2"/>
      <c r="G3" s="2"/>
      <c r="H3" s="2"/>
      <c r="I3" s="2"/>
      <c r="J3" s="2"/>
      <c r="K3" s="2"/>
    </row>
    <row r="4" spans="2:11" s="2" customFormat="1" x14ac:dyDescent="0.3">
      <c r="B4" s="3"/>
      <c r="C4" s="3"/>
      <c r="D4" s="3"/>
      <c r="E4" s="3"/>
      <c r="F4" s="3"/>
      <c r="G4" s="3"/>
      <c r="H4" s="3"/>
      <c r="I4" s="3"/>
      <c r="J4" s="3"/>
    </row>
    <row r="5" spans="2:11" s="105" customFormat="1" ht="46.8" x14ac:dyDescent="0.3">
      <c r="B5" s="104" t="s">
        <v>2</v>
      </c>
      <c r="C5" s="130" t="s">
        <v>3</v>
      </c>
      <c r="E5" s="127"/>
      <c r="F5" s="106" t="s">
        <v>4</v>
      </c>
      <c r="G5" s="133" t="s">
        <v>5</v>
      </c>
    </row>
    <row r="6" spans="2:11" s="109" customFormat="1" x14ac:dyDescent="0.3">
      <c r="B6" s="107" t="s">
        <v>6</v>
      </c>
      <c r="C6" s="131" t="s">
        <v>7</v>
      </c>
      <c r="E6" s="127"/>
      <c r="F6" s="107" t="s">
        <v>8</v>
      </c>
      <c r="G6" s="133" t="s">
        <v>9</v>
      </c>
    </row>
    <row r="7" spans="2:11" s="102" customFormat="1" x14ac:dyDescent="0.3">
      <c r="B7" s="111" t="s">
        <v>10</v>
      </c>
      <c r="C7" s="132">
        <v>44561</v>
      </c>
      <c r="E7" s="128"/>
      <c r="F7" s="111" t="s">
        <v>11</v>
      </c>
      <c r="G7" s="132">
        <v>44647</v>
      </c>
    </row>
    <row r="8" spans="2:11" s="102" customFormat="1" x14ac:dyDescent="0.3">
      <c r="B8" s="111" t="s">
        <v>12</v>
      </c>
      <c r="C8" s="132" t="s">
        <v>13</v>
      </c>
      <c r="E8" s="128"/>
      <c r="F8" s="111" t="s">
        <v>14</v>
      </c>
      <c r="G8" s="133" t="s">
        <v>15</v>
      </c>
    </row>
    <row r="9" spans="2:11" s="102" customFormat="1" x14ac:dyDescent="0.3">
      <c r="B9" s="99"/>
      <c r="F9" s="112" t="s">
        <v>16</v>
      </c>
      <c r="G9" s="132">
        <v>44649</v>
      </c>
    </row>
    <row r="10" spans="2:11" s="129" customFormat="1" x14ac:dyDescent="0.35"/>
    <row r="11" spans="2:11" ht="15" customHeight="1" x14ac:dyDescent="0.35">
      <c r="B11" s="22" t="s">
        <v>17</v>
      </c>
      <c r="C11" s="31"/>
      <c r="D11" s="31"/>
      <c r="E11" s="31"/>
      <c r="F11" s="31"/>
      <c r="G11" s="31"/>
      <c r="H11" s="31"/>
      <c r="I11" s="23"/>
    </row>
    <row r="13" spans="2:11" x14ac:dyDescent="0.35">
      <c r="B13" s="22" t="s">
        <v>18</v>
      </c>
    </row>
    <row r="14" spans="2:11" s="72" customFormat="1" ht="14.4" customHeight="1" x14ac:dyDescent="0.35">
      <c r="B14" s="32" t="s">
        <v>19</v>
      </c>
      <c r="C14" s="30" t="s">
        <v>20</v>
      </c>
      <c r="D14" s="30" t="s">
        <v>21</v>
      </c>
      <c r="E14" s="30" t="s">
        <v>22</v>
      </c>
      <c r="F14" s="30" t="s">
        <v>23</v>
      </c>
      <c r="G14" s="30" t="s">
        <v>24</v>
      </c>
    </row>
    <row r="15" spans="2:11" ht="31.2" x14ac:dyDescent="0.35">
      <c r="B15" s="35" t="s">
        <v>25</v>
      </c>
      <c r="C15" s="36">
        <v>15000000</v>
      </c>
      <c r="D15" s="36">
        <v>15000000</v>
      </c>
      <c r="E15" s="37">
        <f t="shared" ref="E15:E23" si="0">C15-D15</f>
        <v>0</v>
      </c>
      <c r="F15" s="38">
        <f>E15/D15</f>
        <v>0</v>
      </c>
      <c r="G15" s="39"/>
    </row>
    <row r="16" spans="2:11" x14ac:dyDescent="0.35">
      <c r="B16" s="35" t="s">
        <v>26</v>
      </c>
      <c r="C16" s="36">
        <v>135292134466.69989</v>
      </c>
      <c r="D16" s="36">
        <v>137902211429.20001</v>
      </c>
      <c r="E16" s="37">
        <f t="shared" si="0"/>
        <v>-2610076962.5001221</v>
      </c>
      <c r="F16" s="38">
        <f>E16/D16</f>
        <v>-1.8927013101890353E-2</v>
      </c>
      <c r="G16" s="39"/>
    </row>
    <row r="17" spans="2:7" ht="31.2" x14ac:dyDescent="0.35">
      <c r="B17" s="35" t="s">
        <v>27</v>
      </c>
      <c r="C17" s="36">
        <v>43610000</v>
      </c>
      <c r="D17" s="36">
        <v>0</v>
      </c>
      <c r="E17" s="37">
        <f t="shared" si="0"/>
        <v>43610000</v>
      </c>
      <c r="F17" s="38"/>
      <c r="G17" s="39"/>
    </row>
    <row r="18" spans="2:7" x14ac:dyDescent="0.35">
      <c r="B18" s="35" t="s">
        <v>28</v>
      </c>
      <c r="C18" s="36">
        <v>2100000000</v>
      </c>
      <c r="D18" s="36">
        <v>0</v>
      </c>
      <c r="E18" s="37">
        <f t="shared" si="0"/>
        <v>2100000000</v>
      </c>
      <c r="F18" s="38"/>
      <c r="G18" s="39"/>
    </row>
    <row r="19" spans="2:7" x14ac:dyDescent="0.35">
      <c r="B19" s="35" t="s">
        <v>29</v>
      </c>
      <c r="C19" s="36">
        <v>29001087211.450008</v>
      </c>
      <c r="D19" s="36">
        <v>19205663793.600002</v>
      </c>
      <c r="E19" s="37">
        <f t="shared" si="0"/>
        <v>9795423417.8500061</v>
      </c>
      <c r="F19" s="38">
        <f t="shared" ref="F19:F23" si="1">E19/D19</f>
        <v>0.51002785027998787</v>
      </c>
      <c r="G19" s="39"/>
    </row>
    <row r="20" spans="2:7" x14ac:dyDescent="0.35">
      <c r="B20" s="35" t="s">
        <v>30</v>
      </c>
      <c r="C20" s="36">
        <v>23832640</v>
      </c>
      <c r="D20" s="36">
        <v>22605960</v>
      </c>
      <c r="E20" s="37">
        <f t="shared" si="0"/>
        <v>1226680</v>
      </c>
      <c r="F20" s="38">
        <f t="shared" si="1"/>
        <v>5.4263565891472867E-2</v>
      </c>
      <c r="G20" s="39"/>
    </row>
    <row r="21" spans="2:7" x14ac:dyDescent="0.35">
      <c r="B21" s="35" t="s">
        <v>31</v>
      </c>
      <c r="C21" s="36">
        <v>122249045.90000001</v>
      </c>
      <c r="D21" s="36">
        <v>111975918.5</v>
      </c>
      <c r="E21" s="37">
        <f t="shared" si="0"/>
        <v>10273127.400000006</v>
      </c>
      <c r="F21" s="38">
        <f t="shared" si="1"/>
        <v>9.174407799119777E-2</v>
      </c>
      <c r="G21" s="39"/>
    </row>
    <row r="22" spans="2:7" ht="46.8" x14ac:dyDescent="0.35">
      <c r="B22" s="35" t="s">
        <v>32</v>
      </c>
      <c r="C22" s="36">
        <v>109854565.74999908</v>
      </c>
      <c r="D22" s="36">
        <v>112045018.28999847</v>
      </c>
      <c r="E22" s="37">
        <f t="shared" si="0"/>
        <v>-2190452.5399993956</v>
      </c>
      <c r="F22" s="38">
        <f t="shared" si="1"/>
        <v>-1.9549753959877063E-2</v>
      </c>
      <c r="G22" s="39"/>
    </row>
    <row r="23" spans="2:7" x14ac:dyDescent="0.35">
      <c r="B23" s="40" t="s">
        <v>33</v>
      </c>
      <c r="C23" s="41">
        <v>166707767929.7999</v>
      </c>
      <c r="D23" s="41">
        <v>157369502119.59003</v>
      </c>
      <c r="E23" s="42">
        <f t="shared" si="0"/>
        <v>9338265810.2098694</v>
      </c>
      <c r="F23" s="43">
        <f t="shared" si="1"/>
        <v>5.9339742989803879E-2</v>
      </c>
      <c r="G23" s="44"/>
    </row>
    <row r="26" spans="2:7" x14ac:dyDescent="0.35">
      <c r="B26" s="22" t="s">
        <v>34</v>
      </c>
    </row>
    <row r="27" spans="2:7" x14ac:dyDescent="0.35">
      <c r="B27" s="73"/>
      <c r="C27" s="76"/>
      <c r="D27" s="74"/>
      <c r="E27" s="46"/>
    </row>
    <row r="28" spans="2:7" x14ac:dyDescent="0.35">
      <c r="B28" s="20" t="s">
        <v>35</v>
      </c>
      <c r="C28" s="20" t="s">
        <v>36</v>
      </c>
      <c r="D28" s="20" t="s">
        <v>37</v>
      </c>
      <c r="E28" s="20" t="s">
        <v>38</v>
      </c>
      <c r="F28" s="134"/>
    </row>
    <row r="29" spans="2:7" x14ac:dyDescent="0.35">
      <c r="B29" s="45">
        <v>1170000200</v>
      </c>
      <c r="C29" s="79" t="s">
        <v>39</v>
      </c>
      <c r="D29" s="45" t="s">
        <v>40</v>
      </c>
      <c r="E29" s="77">
        <v>27906418507.91</v>
      </c>
    </row>
    <row r="30" spans="2:7" ht="31.2" x14ac:dyDescent="0.35">
      <c r="B30" s="45">
        <v>1180000006</v>
      </c>
      <c r="C30" s="80" t="s">
        <v>41</v>
      </c>
      <c r="D30" s="45" t="s">
        <v>40</v>
      </c>
      <c r="E30" s="77">
        <v>1094668703.25</v>
      </c>
    </row>
    <row r="31" spans="2:7" x14ac:dyDescent="0.35">
      <c r="B31" s="75" t="s">
        <v>33</v>
      </c>
      <c r="C31" s="75"/>
      <c r="D31" s="75"/>
      <c r="E31" s="78">
        <f>SUM(E29:E30)</f>
        <v>29001087211.16</v>
      </c>
      <c r="F31" s="135" t="s">
        <v>42</v>
      </c>
    </row>
    <row r="32" spans="2:7" x14ac:dyDescent="0.35">
      <c r="B32" s="53"/>
      <c r="C32" s="53"/>
      <c r="D32" s="53"/>
      <c r="E32" s="53"/>
    </row>
    <row r="33" spans="2:3" x14ac:dyDescent="0.35">
      <c r="B33" s="26" t="s">
        <v>43</v>
      </c>
      <c r="C33" s="24" t="s">
        <v>44</v>
      </c>
    </row>
    <row r="34" spans="2:3" x14ac:dyDescent="0.35">
      <c r="B34" s="27" t="s">
        <v>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44"/>
  <sheetViews>
    <sheetView showGridLines="0" zoomScaleNormal="100" workbookViewId="0">
      <selection activeCell="C22" sqref="C22"/>
    </sheetView>
  </sheetViews>
  <sheetFormatPr defaultColWidth="9.21875" defaultRowHeight="15.6" x14ac:dyDescent="0.35"/>
  <cols>
    <col min="1" max="1" width="5" style="95" customWidth="1"/>
    <col min="2" max="2" width="19.6640625" style="95" customWidth="1"/>
    <col min="3" max="3" width="34.33203125" style="95" customWidth="1"/>
    <col min="4" max="4" width="16.21875" style="95" bestFit="1" customWidth="1"/>
    <col min="5" max="5" width="14.6640625" style="95" bestFit="1" customWidth="1"/>
    <col min="6" max="6" width="30.21875" style="95" customWidth="1"/>
    <col min="7" max="7" width="20.77734375" style="95" customWidth="1"/>
    <col min="8" max="8" width="17.77734375" style="97" customWidth="1"/>
    <col min="9" max="9" width="32.33203125" style="95" customWidth="1"/>
    <col min="10" max="10" width="39.21875" style="95" bestFit="1" customWidth="1"/>
    <col min="11" max="11" width="29.21875" style="95" customWidth="1"/>
    <col min="12" max="12" width="15.21875" style="95" bestFit="1" customWidth="1"/>
    <col min="13" max="13" width="14.77734375" style="95" customWidth="1"/>
    <col min="14" max="14" width="16" style="95" customWidth="1"/>
    <col min="15" max="15" width="15.77734375" style="95" customWidth="1"/>
    <col min="16" max="16" width="17.77734375" style="95" customWidth="1"/>
    <col min="17" max="19" width="15.21875" style="95" customWidth="1"/>
    <col min="20" max="20" width="23.77734375" style="95" customWidth="1"/>
    <col min="21" max="21" width="20.33203125" style="95" customWidth="1"/>
    <col min="22" max="22" width="29.21875" style="95" customWidth="1"/>
    <col min="23" max="23" width="19.6640625" style="95" customWidth="1"/>
    <col min="24" max="24" width="33.77734375" style="95" customWidth="1"/>
    <col min="25" max="25" width="16.21875" style="95" customWidth="1"/>
    <col min="26" max="16384" width="9.21875" style="95"/>
  </cols>
  <sheetData>
    <row r="1" spans="2:11" s="100" customFormat="1" x14ac:dyDescent="0.35">
      <c r="B1" s="98"/>
      <c r="C1" s="98"/>
      <c r="D1" s="98"/>
      <c r="E1" s="98"/>
      <c r="F1" s="98"/>
      <c r="G1" s="98"/>
      <c r="H1" s="98"/>
      <c r="I1" s="98"/>
      <c r="J1" s="98"/>
      <c r="K1" s="99"/>
    </row>
    <row r="2" spans="2:11" s="99" customFormat="1" x14ac:dyDescent="0.3">
      <c r="B2" s="99" t="s">
        <v>0</v>
      </c>
      <c r="C2" s="102"/>
      <c r="G2" s="102"/>
      <c r="H2" s="101"/>
    </row>
    <row r="3" spans="2:11" s="99" customFormat="1" x14ac:dyDescent="0.3">
      <c r="B3" s="102" t="s">
        <v>1</v>
      </c>
      <c r="C3" s="102"/>
      <c r="D3" s="102"/>
      <c r="E3" s="102"/>
      <c r="F3" s="102"/>
      <c r="G3" s="102"/>
      <c r="H3" s="103"/>
      <c r="I3" s="102"/>
      <c r="J3" s="102"/>
      <c r="K3" s="102"/>
    </row>
    <row r="4" spans="2:11" s="102" customFormat="1" x14ac:dyDescent="0.3">
      <c r="B4" s="103"/>
      <c r="C4" s="103"/>
      <c r="D4" s="103"/>
      <c r="E4" s="103"/>
      <c r="F4" s="103"/>
      <c r="G4" s="103"/>
      <c r="H4" s="103"/>
      <c r="I4" s="103"/>
      <c r="J4" s="103"/>
    </row>
    <row r="5" spans="2:11" s="105" customFormat="1" ht="45" customHeight="1" x14ac:dyDescent="0.3">
      <c r="B5" s="104" t="s">
        <v>2</v>
      </c>
      <c r="C5" s="113" t="s">
        <v>3</v>
      </c>
      <c r="F5" s="106" t="s">
        <v>4</v>
      </c>
      <c r="G5" s="115" t="s">
        <v>46</v>
      </c>
      <c r="H5" s="108"/>
    </row>
    <row r="6" spans="2:11" s="109" customFormat="1" x14ac:dyDescent="0.3">
      <c r="B6" s="107" t="s">
        <v>6</v>
      </c>
      <c r="C6" s="113" t="s">
        <v>47</v>
      </c>
      <c r="F6" s="107" t="s">
        <v>8</v>
      </c>
      <c r="G6" s="115" t="s">
        <v>48</v>
      </c>
      <c r="H6" s="110"/>
    </row>
    <row r="7" spans="2:11" s="102" customFormat="1" x14ac:dyDescent="0.3">
      <c r="B7" s="111" t="s">
        <v>10</v>
      </c>
      <c r="C7" s="114">
        <v>44561</v>
      </c>
      <c r="F7" s="111" t="s">
        <v>11</v>
      </c>
      <c r="G7" s="114">
        <v>44678</v>
      </c>
      <c r="H7" s="103"/>
    </row>
    <row r="8" spans="2:11" s="102" customFormat="1" x14ac:dyDescent="0.3">
      <c r="B8" s="111" t="s">
        <v>12</v>
      </c>
      <c r="C8" s="114" t="s">
        <v>13</v>
      </c>
      <c r="F8" s="111" t="s">
        <v>14</v>
      </c>
      <c r="G8" s="115" t="s">
        <v>15</v>
      </c>
      <c r="H8" s="103"/>
    </row>
    <row r="9" spans="2:11" s="102" customFormat="1" x14ac:dyDescent="0.3">
      <c r="B9" s="99"/>
      <c r="F9" s="112" t="s">
        <v>16</v>
      </c>
      <c r="G9" s="114">
        <v>44678</v>
      </c>
      <c r="H9" s="103"/>
    </row>
    <row r="10" spans="2:11" s="99" customFormat="1" x14ac:dyDescent="0.3">
      <c r="C10" s="102"/>
      <c r="G10" s="102"/>
      <c r="H10" s="101"/>
    </row>
    <row r="11" spans="2:11" s="119" customFormat="1" x14ac:dyDescent="0.35">
      <c r="B11" s="125" t="s">
        <v>49</v>
      </c>
      <c r="C11" s="116" t="s">
        <v>50</v>
      </c>
      <c r="D11" s="116"/>
      <c r="E11" s="116"/>
      <c r="F11" s="116"/>
      <c r="G11" s="116"/>
      <c r="H11" s="117"/>
      <c r="I11" s="118"/>
      <c r="J11" s="118"/>
      <c r="K11" s="118"/>
    </row>
    <row r="12" spans="2:11" s="123" customFormat="1" x14ac:dyDescent="0.35">
      <c r="B12" s="126" t="s">
        <v>51</v>
      </c>
      <c r="C12" s="124" t="s">
        <v>52</v>
      </c>
      <c r="D12" s="120"/>
      <c r="E12" s="120"/>
      <c r="F12" s="120"/>
      <c r="G12" s="120"/>
      <c r="H12" s="121"/>
      <c r="I12" s="122"/>
      <c r="J12" s="122"/>
      <c r="K12" s="122"/>
    </row>
    <row r="13" spans="2:11" s="123" customFormat="1" x14ac:dyDescent="0.35">
      <c r="B13" s="126" t="s">
        <v>53</v>
      </c>
      <c r="C13" s="124" t="s">
        <v>54</v>
      </c>
      <c r="D13" s="120"/>
      <c r="E13" s="120"/>
      <c r="F13" s="120"/>
      <c r="H13" s="124" t="s">
        <v>55</v>
      </c>
      <c r="I13" s="122"/>
      <c r="J13" s="122"/>
      <c r="K13" s="122"/>
    </row>
    <row r="14" spans="2:11" s="123" customFormat="1" x14ac:dyDescent="0.35">
      <c r="B14" s="126" t="s">
        <v>56</v>
      </c>
      <c r="C14" s="124" t="s">
        <v>57</v>
      </c>
      <c r="D14" s="120"/>
      <c r="E14" s="120"/>
      <c r="F14" s="120"/>
      <c r="G14" s="120"/>
      <c r="H14" s="121"/>
      <c r="I14" s="122"/>
      <c r="J14" s="122"/>
      <c r="K14" s="122"/>
    </row>
    <row r="15" spans="2:11" s="83" customFormat="1" x14ac:dyDescent="0.35">
      <c r="B15" s="88"/>
      <c r="C15" s="87"/>
      <c r="D15" s="85"/>
      <c r="E15" s="85"/>
      <c r="F15" s="85"/>
      <c r="G15" s="85"/>
      <c r="H15" s="86"/>
      <c r="I15" s="84"/>
      <c r="J15" s="84"/>
      <c r="K15" s="84"/>
    </row>
    <row r="16" spans="2:11" s="83" customFormat="1" x14ac:dyDescent="0.35">
      <c r="B16" s="88"/>
      <c r="C16" s="87"/>
      <c r="D16" s="85"/>
      <c r="E16" s="85"/>
      <c r="F16" s="85"/>
      <c r="G16" s="85"/>
      <c r="H16" s="86"/>
      <c r="I16" s="84"/>
      <c r="J16" s="84"/>
      <c r="K16" s="84"/>
    </row>
    <row r="17" spans="2:26" s="83" customFormat="1" x14ac:dyDescent="0.35">
      <c r="B17" s="88"/>
      <c r="C17" s="87"/>
      <c r="D17" s="85"/>
      <c r="E17" s="85"/>
      <c r="F17" s="85"/>
      <c r="G17" s="85"/>
      <c r="H17" s="86"/>
      <c r="I17" s="84"/>
      <c r="J17" s="84"/>
      <c r="K17" s="84"/>
    </row>
    <row r="18" spans="2:26" s="89" customFormat="1" ht="31.2" x14ac:dyDescent="0.3">
      <c r="B18" s="63" t="s">
        <v>58</v>
      </c>
      <c r="C18" s="63" t="s">
        <v>59</v>
      </c>
      <c r="D18" s="63" t="s">
        <v>60</v>
      </c>
      <c r="E18" s="63" t="s">
        <v>61</v>
      </c>
      <c r="F18" s="63" t="s">
        <v>62</v>
      </c>
      <c r="G18" s="64" t="s">
        <v>63</v>
      </c>
      <c r="H18" s="64" t="s">
        <v>64</v>
      </c>
      <c r="I18" s="65" t="s">
        <v>65</v>
      </c>
      <c r="J18" s="63" t="s">
        <v>66</v>
      </c>
      <c r="K18" s="63" t="s">
        <v>67</v>
      </c>
      <c r="L18" s="63" t="s">
        <v>68</v>
      </c>
      <c r="M18" s="52" t="s">
        <v>69</v>
      </c>
      <c r="N18" s="52" t="s">
        <v>70</v>
      </c>
      <c r="O18" s="63" t="s">
        <v>71</v>
      </c>
      <c r="P18" s="63" t="s">
        <v>72</v>
      </c>
      <c r="Q18" s="63" t="s">
        <v>73</v>
      </c>
      <c r="R18" s="63" t="s">
        <v>74</v>
      </c>
      <c r="S18" s="63" t="s">
        <v>75</v>
      </c>
      <c r="T18" s="63" t="s">
        <v>76</v>
      </c>
      <c r="U18" s="63" t="s">
        <v>77</v>
      </c>
      <c r="V18" s="51" t="s">
        <v>78</v>
      </c>
      <c r="W18" s="52" t="s">
        <v>79</v>
      </c>
      <c r="X18" s="51" t="s">
        <v>80</v>
      </c>
      <c r="Y18" s="51" t="s">
        <v>79</v>
      </c>
      <c r="Z18" s="52" t="s">
        <v>81</v>
      </c>
    </row>
    <row r="19" spans="2:26" x14ac:dyDescent="0.35">
      <c r="B19" s="90" t="s">
        <v>82</v>
      </c>
      <c r="C19" s="91" t="s">
        <v>83</v>
      </c>
      <c r="D19" s="92" t="s">
        <v>84</v>
      </c>
      <c r="E19" s="93">
        <v>44090</v>
      </c>
      <c r="F19" s="93">
        <v>44212</v>
      </c>
      <c r="G19" s="92" t="s">
        <v>85</v>
      </c>
      <c r="H19" s="92"/>
      <c r="I19" s="94">
        <v>1723332500</v>
      </c>
      <c r="J19" s="92" t="s">
        <v>86</v>
      </c>
      <c r="K19" s="92" t="s">
        <v>87</v>
      </c>
      <c r="L19" s="92" t="s">
        <v>88</v>
      </c>
      <c r="M19" s="54">
        <v>1700000000</v>
      </c>
      <c r="N19" s="66">
        <v>4.5</v>
      </c>
      <c r="O19" s="67" t="s">
        <v>89</v>
      </c>
      <c r="P19" s="66">
        <v>4.4999999999999698</v>
      </c>
      <c r="Q19" s="66">
        <v>4.1640962368904599</v>
      </c>
      <c r="R19" s="68">
        <v>1700000000</v>
      </c>
      <c r="S19" s="54">
        <v>1700000000</v>
      </c>
      <c r="T19" s="54">
        <v>1700000000</v>
      </c>
      <c r="U19" s="54">
        <v>22312500</v>
      </c>
      <c r="V19" s="92" t="s">
        <v>90</v>
      </c>
      <c r="W19" s="92" t="s">
        <v>91</v>
      </c>
      <c r="X19" s="92"/>
      <c r="Y19" s="92"/>
      <c r="Z19" s="92" t="s">
        <v>90</v>
      </c>
    </row>
    <row r="20" spans="2:26" x14ac:dyDescent="0.35">
      <c r="B20" s="90" t="s">
        <v>92</v>
      </c>
      <c r="C20" s="91" t="s">
        <v>93</v>
      </c>
      <c r="D20" s="92" t="s">
        <v>94</v>
      </c>
      <c r="E20" s="93">
        <v>43860</v>
      </c>
      <c r="F20" s="93">
        <v>44226</v>
      </c>
      <c r="G20" s="92" t="s">
        <v>85</v>
      </c>
      <c r="H20" s="92"/>
      <c r="I20" s="94">
        <v>1077695000</v>
      </c>
      <c r="J20" s="92" t="s">
        <v>86</v>
      </c>
      <c r="K20" s="92" t="s">
        <v>95</v>
      </c>
      <c r="L20" s="92" t="s">
        <v>96</v>
      </c>
      <c r="M20" s="54">
        <v>1000000000</v>
      </c>
      <c r="N20" s="66">
        <v>8.5</v>
      </c>
      <c r="O20" s="67" t="s">
        <v>89</v>
      </c>
      <c r="P20" s="66">
        <v>8.4999999999999893</v>
      </c>
      <c r="Q20" s="66">
        <v>7.8831690212419101</v>
      </c>
      <c r="R20" s="68">
        <v>1000000000</v>
      </c>
      <c r="S20" s="54">
        <v>1000000000</v>
      </c>
      <c r="T20" s="54">
        <v>1000000000</v>
      </c>
      <c r="U20" s="54">
        <v>78246575.340000004</v>
      </c>
      <c r="V20" s="92" t="s">
        <v>90</v>
      </c>
      <c r="W20" s="92" t="s">
        <v>97</v>
      </c>
      <c r="X20" s="92"/>
      <c r="Y20" s="92"/>
      <c r="Z20" s="92" t="s">
        <v>90</v>
      </c>
    </row>
    <row r="21" spans="2:26" x14ac:dyDescent="0.35">
      <c r="B21" s="90" t="s">
        <v>98</v>
      </c>
      <c r="C21" s="91" t="s">
        <v>99</v>
      </c>
      <c r="D21" s="92" t="s">
        <v>100</v>
      </c>
      <c r="E21" s="93">
        <v>44049</v>
      </c>
      <c r="F21" s="93">
        <v>44233</v>
      </c>
      <c r="G21" s="92" t="s">
        <v>85</v>
      </c>
      <c r="H21" s="92"/>
      <c r="I21" s="94">
        <v>413910000</v>
      </c>
      <c r="J21" s="92" t="s">
        <v>86</v>
      </c>
      <c r="K21" s="92" t="s">
        <v>101</v>
      </c>
      <c r="L21" s="92" t="s">
        <v>102</v>
      </c>
      <c r="M21" s="54">
        <v>413910000</v>
      </c>
      <c r="N21" s="66">
        <v>6</v>
      </c>
      <c r="O21" s="67" t="s">
        <v>89</v>
      </c>
      <c r="P21" s="66">
        <v>6.0000000000000098</v>
      </c>
      <c r="Q21" s="66">
        <v>5.6956875508544798</v>
      </c>
      <c r="R21" s="68">
        <v>413910000</v>
      </c>
      <c r="S21" s="54">
        <v>413910000</v>
      </c>
      <c r="T21" s="54">
        <v>413910000</v>
      </c>
      <c r="U21" s="54">
        <v>10002825</v>
      </c>
      <c r="V21" s="92" t="s">
        <v>90</v>
      </c>
      <c r="W21" s="92" t="s">
        <v>103</v>
      </c>
      <c r="X21" s="92"/>
      <c r="Y21" s="92"/>
      <c r="Z21" s="92" t="s">
        <v>90</v>
      </c>
    </row>
    <row r="22" spans="2:26" x14ac:dyDescent="0.35">
      <c r="B22" s="90" t="s">
        <v>104</v>
      </c>
      <c r="C22" s="91" t="s">
        <v>105</v>
      </c>
      <c r="D22" s="92" t="s">
        <v>106</v>
      </c>
      <c r="E22" s="93">
        <v>44140</v>
      </c>
      <c r="F22" s="93">
        <v>44260</v>
      </c>
      <c r="G22" s="92" t="s">
        <v>85</v>
      </c>
      <c r="H22" s="92"/>
      <c r="I22" s="94">
        <v>719262133.33000004</v>
      </c>
      <c r="J22" s="92" t="s">
        <v>86</v>
      </c>
      <c r="K22" s="92" t="s">
        <v>87</v>
      </c>
      <c r="L22" s="92" t="s">
        <v>107</v>
      </c>
      <c r="M22" s="54">
        <v>700000000</v>
      </c>
      <c r="N22" s="66">
        <v>4</v>
      </c>
      <c r="O22" s="67" t="s">
        <v>89</v>
      </c>
      <c r="P22" s="66">
        <v>4.0000000000000302</v>
      </c>
      <c r="Q22" s="66">
        <v>3.91410709431926</v>
      </c>
      <c r="R22" s="68">
        <v>700000000</v>
      </c>
      <c r="S22" s="54">
        <v>700000000</v>
      </c>
      <c r="T22" s="54">
        <v>700000000</v>
      </c>
      <c r="U22" s="54">
        <v>4355555.5599999996</v>
      </c>
      <c r="V22" s="92" t="s">
        <v>90</v>
      </c>
      <c r="W22" s="92" t="s">
        <v>108</v>
      </c>
      <c r="X22" s="92"/>
      <c r="Y22" s="92"/>
      <c r="Z22" s="92" t="s">
        <v>90</v>
      </c>
    </row>
    <row r="23" spans="2:26" x14ac:dyDescent="0.35">
      <c r="B23" s="90" t="s">
        <v>109</v>
      </c>
      <c r="C23" s="91" t="s">
        <v>110</v>
      </c>
      <c r="D23" s="92" t="s">
        <v>111</v>
      </c>
      <c r="E23" s="93">
        <v>44111</v>
      </c>
      <c r="F23" s="93">
        <v>44291</v>
      </c>
      <c r="G23" s="92" t="s">
        <v>85</v>
      </c>
      <c r="H23" s="92"/>
      <c r="I23" s="94">
        <v>1566073742.1900001</v>
      </c>
      <c r="J23" s="92" t="s">
        <v>86</v>
      </c>
      <c r="K23" s="92" t="s">
        <v>112</v>
      </c>
      <c r="L23" s="92" t="s">
        <v>113</v>
      </c>
      <c r="M23" s="54">
        <v>1520250000</v>
      </c>
      <c r="N23" s="66">
        <v>5</v>
      </c>
      <c r="O23" s="67" t="s">
        <v>89</v>
      </c>
      <c r="P23" s="66">
        <v>5.0000000000000204</v>
      </c>
      <c r="Q23" s="66">
        <v>4.8903147489811696</v>
      </c>
      <c r="R23" s="68">
        <v>1520250000</v>
      </c>
      <c r="S23" s="54">
        <v>1520250000</v>
      </c>
      <c r="T23" s="54">
        <v>1520250000</v>
      </c>
      <c r="U23" s="54">
        <v>17736250</v>
      </c>
      <c r="V23" s="92" t="s">
        <v>90</v>
      </c>
      <c r="W23" s="92" t="s">
        <v>114</v>
      </c>
      <c r="X23" s="92"/>
      <c r="Y23" s="92"/>
      <c r="Z23" s="92" t="s">
        <v>90</v>
      </c>
    </row>
    <row r="24" spans="2:26" x14ac:dyDescent="0.35">
      <c r="B24" s="90" t="s">
        <v>115</v>
      </c>
      <c r="C24" s="91" t="s">
        <v>116</v>
      </c>
      <c r="D24" s="92" t="s">
        <v>117</v>
      </c>
      <c r="E24" s="93">
        <v>44124</v>
      </c>
      <c r="F24" s="93">
        <v>44304</v>
      </c>
      <c r="G24" s="92" t="s">
        <v>85</v>
      </c>
      <c r="H24" s="92"/>
      <c r="I24" s="94">
        <v>1046826986</v>
      </c>
      <c r="J24" s="92" t="s">
        <v>86</v>
      </c>
      <c r="K24" s="92" t="s">
        <v>118</v>
      </c>
      <c r="L24" s="92" t="s">
        <v>119</v>
      </c>
      <c r="M24" s="54">
        <v>1023869914</v>
      </c>
      <c r="N24" s="66">
        <v>5</v>
      </c>
      <c r="O24" s="67" t="s">
        <v>89</v>
      </c>
      <c r="P24" s="66">
        <v>5.0000000000000204</v>
      </c>
      <c r="Q24" s="66">
        <v>4.9053316829414202</v>
      </c>
      <c r="R24" s="68">
        <v>1023869914</v>
      </c>
      <c r="S24" s="54">
        <v>1023869914</v>
      </c>
      <c r="T24" s="54">
        <v>1023869914</v>
      </c>
      <c r="U24" s="54">
        <v>10096494.99</v>
      </c>
      <c r="V24" s="92" t="s">
        <v>90</v>
      </c>
      <c r="W24" s="92" t="s">
        <v>120</v>
      </c>
      <c r="X24" s="92"/>
      <c r="Y24" s="92"/>
      <c r="Z24" s="92" t="s">
        <v>90</v>
      </c>
    </row>
    <row r="25" spans="2:26" x14ac:dyDescent="0.35">
      <c r="B25" s="90" t="s">
        <v>121</v>
      </c>
      <c r="C25" s="91" t="s">
        <v>122</v>
      </c>
      <c r="D25" s="92" t="s">
        <v>123</v>
      </c>
      <c r="E25" s="93">
        <v>44134</v>
      </c>
      <c r="F25" s="93">
        <v>44316</v>
      </c>
      <c r="G25" s="92" t="s">
        <v>85</v>
      </c>
      <c r="H25" s="92"/>
      <c r="I25" s="94"/>
      <c r="J25" s="92" t="s">
        <v>86</v>
      </c>
      <c r="K25" s="92" t="s">
        <v>112</v>
      </c>
      <c r="L25" s="92" t="s">
        <v>124</v>
      </c>
      <c r="M25" s="54">
        <v>1013500000</v>
      </c>
      <c r="N25" s="66">
        <v>5</v>
      </c>
      <c r="O25" s="67" t="s">
        <v>89</v>
      </c>
      <c r="P25" s="66">
        <v>4.9999999999999796</v>
      </c>
      <c r="Q25" s="66">
        <v>4.9586776859504003</v>
      </c>
      <c r="R25" s="68">
        <v>1013500000</v>
      </c>
      <c r="S25" s="54">
        <v>1013500000</v>
      </c>
      <c r="T25" s="54">
        <v>1013500000</v>
      </c>
      <c r="U25" s="54">
        <v>8445833.3300000001</v>
      </c>
      <c r="V25" s="92"/>
      <c r="W25" s="92"/>
      <c r="X25" s="92" t="s">
        <v>90</v>
      </c>
      <c r="Y25" s="92" t="s">
        <v>125</v>
      </c>
      <c r="Z25" s="92" t="s">
        <v>90</v>
      </c>
    </row>
    <row r="26" spans="2:26" x14ac:dyDescent="0.35">
      <c r="B26" s="90" t="s">
        <v>126</v>
      </c>
      <c r="C26" s="91" t="s">
        <v>127</v>
      </c>
      <c r="D26" s="92" t="s">
        <v>128</v>
      </c>
      <c r="E26" s="93">
        <v>44168</v>
      </c>
      <c r="F26" s="93">
        <v>44350</v>
      </c>
      <c r="G26" s="92" t="s">
        <v>85</v>
      </c>
      <c r="H26" s="92"/>
      <c r="I26" s="94">
        <v>1224530000</v>
      </c>
      <c r="J26" s="92" t="s">
        <v>86</v>
      </c>
      <c r="K26" s="92" t="s">
        <v>129</v>
      </c>
      <c r="L26" s="92" t="s">
        <v>130</v>
      </c>
      <c r="M26" s="54">
        <v>1200000000</v>
      </c>
      <c r="N26" s="66">
        <v>4.5</v>
      </c>
      <c r="O26" s="67" t="s">
        <v>89</v>
      </c>
      <c r="P26" s="66">
        <v>4.4999999999999902</v>
      </c>
      <c r="Q26" s="66">
        <v>4.4549957501685</v>
      </c>
      <c r="R26" s="68">
        <v>1200000000</v>
      </c>
      <c r="S26" s="54">
        <v>1200000000</v>
      </c>
      <c r="T26" s="54">
        <v>1200000000</v>
      </c>
      <c r="U26" s="54">
        <v>4200000</v>
      </c>
      <c r="V26" s="92" t="s">
        <v>90</v>
      </c>
      <c r="W26" s="92" t="s">
        <v>131</v>
      </c>
      <c r="X26" s="92"/>
      <c r="Y26" s="92"/>
      <c r="Z26" s="92" t="s">
        <v>90</v>
      </c>
    </row>
    <row r="27" spans="2:26" x14ac:dyDescent="0.35">
      <c r="B27" s="90" t="s">
        <v>132</v>
      </c>
      <c r="C27" s="91" t="s">
        <v>133</v>
      </c>
      <c r="D27" s="92" t="s">
        <v>134</v>
      </c>
      <c r="E27" s="93">
        <v>44169</v>
      </c>
      <c r="F27" s="93">
        <v>44351</v>
      </c>
      <c r="G27" s="92" t="s">
        <v>135</v>
      </c>
      <c r="H27" s="92" t="s">
        <v>136</v>
      </c>
      <c r="I27" s="94">
        <v>36251587.539999999</v>
      </c>
      <c r="J27" s="92" t="s">
        <v>86</v>
      </c>
      <c r="K27" s="92" t="s">
        <v>137</v>
      </c>
      <c r="L27" s="92" t="s">
        <v>138</v>
      </c>
      <c r="M27" s="54">
        <v>35483545.270000003</v>
      </c>
      <c r="N27" s="66">
        <v>5</v>
      </c>
      <c r="O27" s="67" t="s">
        <v>89</v>
      </c>
      <c r="P27" s="66">
        <v>4.9999999999999796</v>
      </c>
      <c r="Q27" s="66">
        <v>4.9489738157235204</v>
      </c>
      <c r="R27" s="68">
        <v>35483545.270000003</v>
      </c>
      <c r="S27" s="54">
        <v>35483545.270000003</v>
      </c>
      <c r="T27" s="54">
        <v>35483545.270000003</v>
      </c>
      <c r="U27" s="54">
        <v>133063.29</v>
      </c>
      <c r="V27" s="96"/>
      <c r="W27" s="92"/>
      <c r="X27" s="92" t="s">
        <v>90</v>
      </c>
      <c r="Y27" s="92" t="s">
        <v>139</v>
      </c>
      <c r="Z27" s="92" t="s">
        <v>90</v>
      </c>
    </row>
    <row r="28" spans="2:26" x14ac:dyDescent="0.35">
      <c r="B28" s="90" t="s">
        <v>140</v>
      </c>
      <c r="C28" s="91" t="s">
        <v>141</v>
      </c>
      <c r="D28" s="92" t="s">
        <v>142</v>
      </c>
      <c r="E28" s="93">
        <v>44189</v>
      </c>
      <c r="F28" s="93">
        <v>44371</v>
      </c>
      <c r="G28" s="92" t="s">
        <v>143</v>
      </c>
      <c r="H28" s="92" t="s">
        <v>144</v>
      </c>
      <c r="I28" s="94">
        <v>427963788</v>
      </c>
      <c r="J28" s="92" t="s">
        <v>86</v>
      </c>
      <c r="K28" s="92" t="s">
        <v>129</v>
      </c>
      <c r="L28" s="92" t="s">
        <v>145</v>
      </c>
      <c r="M28" s="54">
        <v>419456241</v>
      </c>
      <c r="N28" s="66">
        <v>4.5</v>
      </c>
      <c r="O28" s="67" t="s">
        <v>89</v>
      </c>
      <c r="P28" s="66">
        <v>4.4999999999999902</v>
      </c>
      <c r="Q28" s="66">
        <v>4.4702264828620004</v>
      </c>
      <c r="R28" s="68">
        <v>419456241</v>
      </c>
      <c r="S28" s="54">
        <v>419456241</v>
      </c>
      <c r="T28" s="54">
        <v>419456241</v>
      </c>
      <c r="U28" s="54">
        <v>367024.21</v>
      </c>
      <c r="V28" s="92"/>
      <c r="W28" s="92"/>
      <c r="X28" s="92" t="s">
        <v>90</v>
      </c>
      <c r="Y28" s="92" t="s">
        <v>146</v>
      </c>
      <c r="Z28" s="92" t="s">
        <v>90</v>
      </c>
    </row>
    <row r="29" spans="2:26" x14ac:dyDescent="0.35">
      <c r="B29" s="90" t="s">
        <v>147</v>
      </c>
      <c r="C29" s="91">
        <v>170262159</v>
      </c>
      <c r="D29" s="92" t="s">
        <v>148</v>
      </c>
      <c r="E29" s="93">
        <v>44199</v>
      </c>
      <c r="F29" s="93">
        <v>44380</v>
      </c>
      <c r="G29" s="92" t="s">
        <v>85</v>
      </c>
      <c r="H29" s="92"/>
      <c r="I29" s="94">
        <v>428552250</v>
      </c>
      <c r="J29" s="92" t="s">
        <v>86</v>
      </c>
      <c r="K29" s="92" t="s">
        <v>129</v>
      </c>
      <c r="L29" s="92" t="s">
        <v>149</v>
      </c>
      <c r="M29" s="54">
        <v>420000000</v>
      </c>
      <c r="N29" s="66">
        <v>4.5</v>
      </c>
      <c r="O29" s="67" t="s">
        <v>89</v>
      </c>
      <c r="P29" s="66">
        <v>4.5</v>
      </c>
      <c r="Q29" s="66">
        <v>4.4029999999999996</v>
      </c>
      <c r="R29" s="68">
        <v>420000000</v>
      </c>
      <c r="S29" s="54">
        <v>420000000</v>
      </c>
      <c r="T29" s="54">
        <v>420000000</v>
      </c>
      <c r="U29" s="54">
        <v>4620000</v>
      </c>
      <c r="V29" s="92" t="s">
        <v>90</v>
      </c>
      <c r="W29" s="92" t="s">
        <v>150</v>
      </c>
      <c r="X29" s="92"/>
      <c r="Y29" s="92"/>
      <c r="Z29" s="92" t="s">
        <v>90</v>
      </c>
    </row>
    <row r="30" spans="2:26" x14ac:dyDescent="0.35">
      <c r="B30" s="90" t="s">
        <v>151</v>
      </c>
      <c r="C30" s="91">
        <v>187233834</v>
      </c>
      <c r="D30" s="92" t="s">
        <v>152</v>
      </c>
      <c r="E30" s="93">
        <v>44291</v>
      </c>
      <c r="F30" s="93">
        <v>44381</v>
      </c>
      <c r="G30" s="92" t="s">
        <v>153</v>
      </c>
      <c r="H30" s="92" t="s">
        <v>154</v>
      </c>
      <c r="I30" s="94">
        <v>1564867930.47</v>
      </c>
      <c r="J30" s="92" t="s">
        <v>155</v>
      </c>
      <c r="K30" s="92" t="s">
        <v>112</v>
      </c>
      <c r="L30" s="92" t="s">
        <v>156</v>
      </c>
      <c r="M30" s="54">
        <v>1554415625</v>
      </c>
      <c r="N30" s="66">
        <v>3</v>
      </c>
      <c r="O30" s="67" t="s">
        <v>89</v>
      </c>
      <c r="P30" s="66">
        <v>2.99999999999998</v>
      </c>
      <c r="Q30" s="66">
        <v>2.9937629937629402</v>
      </c>
      <c r="R30" s="68">
        <v>1554415625</v>
      </c>
      <c r="S30" s="54">
        <v>1554415625</v>
      </c>
      <c r="T30" s="54">
        <v>1554415625</v>
      </c>
      <c r="U30" s="54">
        <v>3238365.89</v>
      </c>
      <c r="V30" s="92"/>
      <c r="W30" s="92"/>
      <c r="X30" s="92" t="s">
        <v>90</v>
      </c>
      <c r="Y30" s="92" t="s">
        <v>157</v>
      </c>
      <c r="Z30" s="92" t="s">
        <v>90</v>
      </c>
    </row>
    <row r="31" spans="2:26" x14ac:dyDescent="0.35">
      <c r="B31" s="90" t="s">
        <v>158</v>
      </c>
      <c r="C31" s="91">
        <v>868020950</v>
      </c>
      <c r="D31" s="92" t="s">
        <v>159</v>
      </c>
      <c r="E31" s="93">
        <v>44212</v>
      </c>
      <c r="F31" s="93">
        <v>44393</v>
      </c>
      <c r="G31" s="92" t="s">
        <v>85</v>
      </c>
      <c r="H31" s="92"/>
      <c r="I31" s="94">
        <v>1780006708</v>
      </c>
      <c r="J31" s="92" t="s">
        <v>86</v>
      </c>
      <c r="K31" s="92" t="s">
        <v>87</v>
      </c>
      <c r="L31" s="92" t="s">
        <v>160</v>
      </c>
      <c r="M31" s="54">
        <v>1723332500</v>
      </c>
      <c r="N31" s="66">
        <v>3.25</v>
      </c>
      <c r="O31" s="67" t="s">
        <v>89</v>
      </c>
      <c r="P31" s="66">
        <v>3.25</v>
      </c>
      <c r="Q31" s="66">
        <v>3.198</v>
      </c>
      <c r="R31" s="68">
        <v>1723332500</v>
      </c>
      <c r="S31" s="54">
        <v>1723332500</v>
      </c>
      <c r="T31" s="54">
        <v>1723332500</v>
      </c>
      <c r="U31" s="54">
        <v>11668397.140000001</v>
      </c>
      <c r="V31" s="92" t="s">
        <v>90</v>
      </c>
      <c r="W31" s="92" t="s">
        <v>161</v>
      </c>
      <c r="X31" s="92"/>
      <c r="Y31" s="92"/>
      <c r="Z31" s="92" t="s">
        <v>90</v>
      </c>
    </row>
    <row r="32" spans="2:26" x14ac:dyDescent="0.35">
      <c r="B32" s="90" t="s">
        <v>162</v>
      </c>
      <c r="C32" s="91">
        <v>246381286</v>
      </c>
      <c r="D32" s="92" t="s">
        <v>163</v>
      </c>
      <c r="E32" s="93">
        <v>44224</v>
      </c>
      <c r="F32" s="93">
        <v>44405</v>
      </c>
      <c r="G32" s="92" t="s">
        <v>85</v>
      </c>
      <c r="H32" s="92"/>
      <c r="I32" s="94">
        <v>110892844</v>
      </c>
      <c r="J32" s="92" t="s">
        <v>86</v>
      </c>
      <c r="K32" s="92" t="s">
        <v>87</v>
      </c>
      <c r="L32" s="92" t="s">
        <v>164</v>
      </c>
      <c r="M32" s="54">
        <v>1100000000</v>
      </c>
      <c r="N32" s="66">
        <v>3</v>
      </c>
      <c r="O32" s="67" t="s">
        <v>89</v>
      </c>
      <c r="P32" s="66">
        <v>3</v>
      </c>
      <c r="Q32" s="66">
        <v>2.9590000000000001</v>
      </c>
      <c r="R32" s="68">
        <v>1100000000</v>
      </c>
      <c r="S32" s="54">
        <v>1100000000</v>
      </c>
      <c r="T32" s="54">
        <v>1100000000</v>
      </c>
      <c r="U32" s="54">
        <v>5775000</v>
      </c>
      <c r="V32" s="92" t="s">
        <v>90</v>
      </c>
      <c r="W32" s="92" t="s">
        <v>165</v>
      </c>
      <c r="X32" s="92"/>
      <c r="Y32" s="92"/>
      <c r="Z32" s="92" t="s">
        <v>90</v>
      </c>
    </row>
    <row r="33" spans="2:26" x14ac:dyDescent="0.35">
      <c r="B33" s="90" t="s">
        <v>166</v>
      </c>
      <c r="C33" s="91">
        <v>120042443</v>
      </c>
      <c r="D33" s="92" t="s">
        <v>167</v>
      </c>
      <c r="E33" s="93">
        <v>44226</v>
      </c>
      <c r="F33" s="93">
        <v>44407</v>
      </c>
      <c r="G33" s="92" t="s">
        <v>85</v>
      </c>
      <c r="H33" s="92"/>
      <c r="I33" s="94">
        <v>656991006</v>
      </c>
      <c r="J33" s="92" t="s">
        <v>86</v>
      </c>
      <c r="K33" s="92" t="s">
        <v>129</v>
      </c>
      <c r="L33" s="92" t="s">
        <v>168</v>
      </c>
      <c r="M33" s="54">
        <v>643880000</v>
      </c>
      <c r="N33" s="66">
        <v>4.5</v>
      </c>
      <c r="O33" s="67" t="s">
        <v>89</v>
      </c>
      <c r="P33" s="66">
        <v>4.5</v>
      </c>
      <c r="Q33" s="66">
        <v>4.4669999999999996</v>
      </c>
      <c r="R33" s="68">
        <v>643880000</v>
      </c>
      <c r="S33" s="54">
        <v>643880000</v>
      </c>
      <c r="T33" s="54">
        <v>643880000</v>
      </c>
      <c r="U33" s="54">
        <v>4829100</v>
      </c>
      <c r="V33" s="92" t="s">
        <v>90</v>
      </c>
      <c r="W33" s="92" t="s">
        <v>169</v>
      </c>
      <c r="X33" s="92"/>
      <c r="Y33" s="92"/>
      <c r="Z33" s="92" t="s">
        <v>90</v>
      </c>
    </row>
    <row r="34" spans="2:26" x14ac:dyDescent="0.35">
      <c r="B34" s="90" t="s">
        <v>170</v>
      </c>
      <c r="C34" s="91" t="s">
        <v>171</v>
      </c>
      <c r="D34" s="92" t="s">
        <v>172</v>
      </c>
      <c r="E34" s="93">
        <v>44057</v>
      </c>
      <c r="F34" s="93">
        <v>44422</v>
      </c>
      <c r="G34" s="92" t="s">
        <v>173</v>
      </c>
      <c r="H34" s="92"/>
      <c r="I34" s="94"/>
      <c r="J34" s="92" t="s">
        <v>86</v>
      </c>
      <c r="K34" s="92" t="s">
        <v>174</v>
      </c>
      <c r="L34" s="92" t="s">
        <v>175</v>
      </c>
      <c r="M34" s="54">
        <v>70258987.5</v>
      </c>
      <c r="N34" s="66">
        <v>5.25</v>
      </c>
      <c r="O34" s="67" t="s">
        <v>89</v>
      </c>
      <c r="P34" s="66">
        <v>5.25</v>
      </c>
      <c r="Q34" s="66">
        <v>5.1470933863375397</v>
      </c>
      <c r="R34" s="68">
        <v>70258987.5</v>
      </c>
      <c r="S34" s="54">
        <v>70258987.5</v>
      </c>
      <c r="T34" s="54">
        <v>70258987.5</v>
      </c>
      <c r="U34" s="54">
        <v>1404698.52</v>
      </c>
      <c r="V34" s="92"/>
      <c r="W34" s="92"/>
      <c r="X34" s="92" t="s">
        <v>90</v>
      </c>
      <c r="Y34" s="92" t="s">
        <v>176</v>
      </c>
      <c r="Z34" s="92" t="s">
        <v>90</v>
      </c>
    </row>
    <row r="35" spans="2:26" x14ac:dyDescent="0.35">
      <c r="B35" s="90" t="s">
        <v>177</v>
      </c>
      <c r="C35" s="91">
        <v>139122294</v>
      </c>
      <c r="D35" s="92" t="s">
        <v>178</v>
      </c>
      <c r="E35" s="93">
        <v>44260</v>
      </c>
      <c r="F35" s="93">
        <v>44444</v>
      </c>
      <c r="G35" s="92" t="s">
        <v>179</v>
      </c>
      <c r="H35" s="92"/>
      <c r="I35" s="94"/>
      <c r="J35" s="92" t="s">
        <v>86</v>
      </c>
      <c r="K35" s="92" t="s">
        <v>87</v>
      </c>
      <c r="L35" s="92" t="s">
        <v>180</v>
      </c>
      <c r="M35" s="54">
        <v>708400000</v>
      </c>
      <c r="N35" s="66">
        <v>3</v>
      </c>
      <c r="O35" s="67" t="s">
        <v>89</v>
      </c>
      <c r="P35" s="66">
        <v>3</v>
      </c>
      <c r="Q35" s="66">
        <v>2.9740000000000002</v>
      </c>
      <c r="R35" s="68">
        <v>708400000</v>
      </c>
      <c r="S35" s="54">
        <v>708400000</v>
      </c>
      <c r="T35" s="54">
        <v>708400000</v>
      </c>
      <c r="U35" s="54">
        <v>1534866.67</v>
      </c>
      <c r="V35" s="92"/>
      <c r="W35" s="92"/>
      <c r="X35" s="92" t="s">
        <v>90</v>
      </c>
      <c r="Y35" s="92" t="s">
        <v>181</v>
      </c>
      <c r="Z35" s="92" t="s">
        <v>90</v>
      </c>
    </row>
    <row r="36" spans="2:26" x14ac:dyDescent="0.35">
      <c r="B36" s="90" t="s">
        <v>182</v>
      </c>
      <c r="C36" s="91">
        <v>219692100</v>
      </c>
      <c r="D36" s="92" t="s">
        <v>183</v>
      </c>
      <c r="E36" s="93">
        <v>44360</v>
      </c>
      <c r="F36" s="93">
        <v>44452</v>
      </c>
      <c r="G36" s="92" t="s">
        <v>184</v>
      </c>
      <c r="H36" s="92"/>
      <c r="I36" s="94"/>
      <c r="J36" s="92" t="s">
        <v>155</v>
      </c>
      <c r="K36" s="92" t="s">
        <v>112</v>
      </c>
      <c r="L36" s="92" t="s">
        <v>185</v>
      </c>
      <c r="M36" s="54">
        <v>252918725.38999999</v>
      </c>
      <c r="N36" s="66">
        <v>4.01</v>
      </c>
      <c r="O36" s="67" t="s">
        <v>89</v>
      </c>
      <c r="P36" s="66">
        <v>4.0099999999999802</v>
      </c>
      <c r="Q36" s="66">
        <v>4.00242097117754</v>
      </c>
      <c r="R36" s="68">
        <v>252918725.38999999</v>
      </c>
      <c r="S36" s="54">
        <v>252918725.38999999</v>
      </c>
      <c r="T36" s="54">
        <v>252918725.38999999</v>
      </c>
      <c r="U36" s="54">
        <v>478929.71</v>
      </c>
      <c r="V36" s="92"/>
      <c r="W36" s="92"/>
      <c r="X36" s="92" t="s">
        <v>90</v>
      </c>
      <c r="Y36" s="92" t="s">
        <v>186</v>
      </c>
      <c r="Z36" s="92" t="s">
        <v>90</v>
      </c>
    </row>
    <row r="37" spans="2:26" x14ac:dyDescent="0.35">
      <c r="B37" s="90" t="s">
        <v>187</v>
      </c>
      <c r="C37" s="91">
        <v>171241043</v>
      </c>
      <c r="D37" s="92" t="s">
        <v>188</v>
      </c>
      <c r="E37" s="93">
        <v>44286</v>
      </c>
      <c r="F37" s="93">
        <v>44466</v>
      </c>
      <c r="G37" s="92" t="s">
        <v>85</v>
      </c>
      <c r="H37" s="92"/>
      <c r="I37" s="94">
        <v>608060000</v>
      </c>
      <c r="J37" s="92" t="s">
        <v>86</v>
      </c>
      <c r="K37" s="92" t="s">
        <v>118</v>
      </c>
      <c r="L37" s="92" t="s">
        <v>189</v>
      </c>
      <c r="M37" s="54">
        <v>600000000</v>
      </c>
      <c r="N37" s="66">
        <v>3</v>
      </c>
      <c r="O37" s="67" t="s">
        <v>89</v>
      </c>
      <c r="P37" s="66">
        <v>3</v>
      </c>
      <c r="Q37" s="66">
        <v>3</v>
      </c>
      <c r="R37" s="68">
        <v>600000000</v>
      </c>
      <c r="S37" s="54">
        <v>600000000</v>
      </c>
      <c r="T37" s="54">
        <v>600000000</v>
      </c>
      <c r="U37" s="54" t="s">
        <v>190</v>
      </c>
      <c r="V37" s="92" t="s">
        <v>90</v>
      </c>
      <c r="W37" s="92" t="s">
        <v>191</v>
      </c>
      <c r="X37" s="92"/>
      <c r="Y37" s="92"/>
      <c r="Z37" s="92" t="s">
        <v>90</v>
      </c>
    </row>
    <row r="38" spans="2:26" x14ac:dyDescent="0.35">
      <c r="B38" s="90" t="s">
        <v>192</v>
      </c>
      <c r="C38" s="91">
        <v>133906969</v>
      </c>
      <c r="D38" s="92" t="s">
        <v>193</v>
      </c>
      <c r="E38" s="93">
        <v>44298</v>
      </c>
      <c r="F38" s="93">
        <v>44478</v>
      </c>
      <c r="G38" s="92" t="s">
        <v>85</v>
      </c>
      <c r="H38" s="92"/>
      <c r="I38" s="94">
        <v>748394484</v>
      </c>
      <c r="J38" s="92" t="s">
        <v>86</v>
      </c>
      <c r="K38" s="92" t="s">
        <v>118</v>
      </c>
      <c r="L38" s="92" t="s">
        <v>194</v>
      </c>
      <c r="M38" s="54">
        <v>738425737</v>
      </c>
      <c r="N38" s="66">
        <v>3</v>
      </c>
      <c r="O38" s="67" t="s">
        <v>89</v>
      </c>
      <c r="P38" s="66">
        <v>3.0000000000000102</v>
      </c>
      <c r="Q38" s="66">
        <v>2.9955067398901498</v>
      </c>
      <c r="R38" s="68">
        <v>738425737</v>
      </c>
      <c r="S38" s="54">
        <v>738425737</v>
      </c>
      <c r="T38" s="54">
        <v>738425737</v>
      </c>
      <c r="U38" s="54">
        <v>1107638.6100000001</v>
      </c>
      <c r="V38" s="92" t="s">
        <v>90</v>
      </c>
      <c r="W38" s="92" t="s">
        <v>195</v>
      </c>
      <c r="X38" s="92"/>
      <c r="Y38" s="92"/>
      <c r="Z38" s="92" t="s">
        <v>90</v>
      </c>
    </row>
    <row r="39" spans="2:26" x14ac:dyDescent="0.35">
      <c r="B39" s="90" t="s">
        <v>196</v>
      </c>
      <c r="C39" s="91">
        <v>614513466</v>
      </c>
      <c r="D39" s="92" t="s">
        <v>197</v>
      </c>
      <c r="E39" s="93">
        <v>44304</v>
      </c>
      <c r="F39" s="93">
        <v>44484</v>
      </c>
      <c r="G39" s="92" t="s">
        <v>85</v>
      </c>
      <c r="H39" s="92"/>
      <c r="I39" s="94">
        <v>1060959150</v>
      </c>
      <c r="J39" s="92" t="s">
        <v>86</v>
      </c>
      <c r="K39" s="92" t="s">
        <v>118</v>
      </c>
      <c r="L39" s="92" t="s">
        <v>198</v>
      </c>
      <c r="M39" s="54">
        <v>1046826986</v>
      </c>
      <c r="N39" s="66">
        <v>3</v>
      </c>
      <c r="O39" s="67" t="s">
        <v>89</v>
      </c>
      <c r="P39" s="66">
        <v>3.0000000000000102</v>
      </c>
      <c r="Q39" s="66">
        <v>2.9970029970030301</v>
      </c>
      <c r="R39" s="68">
        <v>1046826986</v>
      </c>
      <c r="S39" s="54">
        <v>1046826986</v>
      </c>
      <c r="T39" s="54">
        <v>1046826986</v>
      </c>
      <c r="U39" s="54">
        <v>1046826.99</v>
      </c>
      <c r="V39" s="92" t="s">
        <v>90</v>
      </c>
      <c r="W39" s="92" t="s">
        <v>199</v>
      </c>
      <c r="X39" s="92"/>
      <c r="Y39" s="92"/>
      <c r="Z39" s="92" t="s">
        <v>90</v>
      </c>
    </row>
    <row r="40" spans="2:26" x14ac:dyDescent="0.35">
      <c r="B40" s="90" t="s">
        <v>200</v>
      </c>
      <c r="C40" s="91">
        <v>805612623</v>
      </c>
      <c r="D40" s="92" t="s">
        <v>201</v>
      </c>
      <c r="E40" s="93">
        <v>44404</v>
      </c>
      <c r="F40" s="93">
        <v>44496</v>
      </c>
      <c r="G40" s="92" t="s">
        <v>173</v>
      </c>
      <c r="H40" s="92"/>
      <c r="I40" s="94"/>
      <c r="J40" s="92" t="s">
        <v>155</v>
      </c>
      <c r="K40" s="92" t="s">
        <v>112</v>
      </c>
      <c r="L40" s="92" t="s">
        <v>202</v>
      </c>
      <c r="M40" s="54">
        <v>66835000</v>
      </c>
      <c r="N40" s="66">
        <v>4.04</v>
      </c>
      <c r="O40" s="67" t="s">
        <v>89</v>
      </c>
      <c r="P40" s="66">
        <v>4.04</v>
      </c>
      <c r="Q40" s="66">
        <v>4.0386403244241098</v>
      </c>
      <c r="R40" s="68">
        <v>66835000</v>
      </c>
      <c r="S40" s="54">
        <v>66835000</v>
      </c>
      <c r="T40" s="54">
        <v>66835000</v>
      </c>
      <c r="U40" s="54">
        <v>30001.49</v>
      </c>
      <c r="V40" s="92"/>
      <c r="W40" s="92"/>
      <c r="X40" s="92" t="s">
        <v>90</v>
      </c>
      <c r="Y40" s="92" t="s">
        <v>203</v>
      </c>
      <c r="Z40" s="92" t="s">
        <v>90</v>
      </c>
    </row>
    <row r="41" spans="2:26" x14ac:dyDescent="0.35">
      <c r="B41" s="90" t="s">
        <v>204</v>
      </c>
      <c r="C41" s="91">
        <v>210462147</v>
      </c>
      <c r="D41" s="92" t="s">
        <v>205</v>
      </c>
      <c r="E41" s="93">
        <v>44318</v>
      </c>
      <c r="F41" s="93">
        <v>44502</v>
      </c>
      <c r="G41" s="92" t="s">
        <v>206</v>
      </c>
      <c r="H41" s="92"/>
      <c r="I41" s="94"/>
      <c r="J41" s="92" t="s">
        <v>86</v>
      </c>
      <c r="K41" s="92" t="s">
        <v>112</v>
      </c>
      <c r="L41" s="92" t="s">
        <v>207</v>
      </c>
      <c r="M41" s="54">
        <v>40000000</v>
      </c>
      <c r="N41" s="66">
        <v>4</v>
      </c>
      <c r="O41" s="67" t="s">
        <v>89</v>
      </c>
      <c r="P41" s="66">
        <v>4</v>
      </c>
      <c r="Q41" s="66">
        <v>3.9609212420796398</v>
      </c>
      <c r="R41" s="68">
        <v>40000000</v>
      </c>
      <c r="S41" s="54">
        <v>40000000</v>
      </c>
      <c r="T41" s="54">
        <v>40000000</v>
      </c>
      <c r="U41" s="54">
        <v>128888.89</v>
      </c>
      <c r="V41" s="92"/>
      <c r="W41" s="92"/>
      <c r="X41" s="92" t="s">
        <v>90</v>
      </c>
      <c r="Y41" s="92" t="s">
        <v>208</v>
      </c>
      <c r="Z41" s="92" t="s">
        <v>90</v>
      </c>
    </row>
    <row r="42" spans="2:26" x14ac:dyDescent="0.35">
      <c r="B42" s="90" t="s">
        <v>209</v>
      </c>
      <c r="C42" s="91">
        <v>192742857</v>
      </c>
      <c r="D42" s="92" t="s">
        <v>210</v>
      </c>
      <c r="E42" s="93">
        <v>44333</v>
      </c>
      <c r="F42" s="93">
        <v>44517</v>
      </c>
      <c r="G42" s="92" t="s">
        <v>184</v>
      </c>
      <c r="H42" s="92"/>
      <c r="I42" s="94"/>
      <c r="J42" s="92" t="s">
        <v>86</v>
      </c>
      <c r="K42" s="92" t="s">
        <v>137</v>
      </c>
      <c r="L42" s="92" t="s">
        <v>211</v>
      </c>
      <c r="M42" s="54">
        <v>20379140.440000001</v>
      </c>
      <c r="N42" s="66">
        <v>4.75</v>
      </c>
      <c r="O42" s="67" t="s">
        <v>89</v>
      </c>
      <c r="P42" s="66">
        <v>4.7499999999999902</v>
      </c>
      <c r="Q42" s="66">
        <v>4.7128512027558198</v>
      </c>
      <c r="R42" s="68">
        <v>20379140.440000001</v>
      </c>
      <c r="S42" s="54">
        <v>20379140.440000001</v>
      </c>
      <c r="T42" s="54">
        <v>20379140.440000001</v>
      </c>
      <c r="U42" s="54">
        <v>37644.800000000003</v>
      </c>
      <c r="V42" s="92"/>
      <c r="W42" s="92"/>
      <c r="X42" s="92" t="s">
        <v>90</v>
      </c>
      <c r="Y42" s="92" t="s">
        <v>212</v>
      </c>
      <c r="Z42" s="92" t="s">
        <v>90</v>
      </c>
    </row>
    <row r="43" spans="2:26" x14ac:dyDescent="0.35">
      <c r="B43" s="90" t="s">
        <v>213</v>
      </c>
      <c r="C43" s="91">
        <v>431718016</v>
      </c>
      <c r="D43" s="92" t="s">
        <v>214</v>
      </c>
      <c r="E43" s="93">
        <v>44341</v>
      </c>
      <c r="F43" s="93">
        <v>44525</v>
      </c>
      <c r="G43" s="92" t="s">
        <v>215</v>
      </c>
      <c r="H43" s="92" t="s">
        <v>216</v>
      </c>
      <c r="I43" s="94">
        <v>1526960000</v>
      </c>
      <c r="J43" s="92" t="s">
        <v>86</v>
      </c>
      <c r="K43" s="92" t="s">
        <v>217</v>
      </c>
      <c r="L43" s="92" t="s">
        <v>218</v>
      </c>
      <c r="M43" s="54">
        <v>1500000000</v>
      </c>
      <c r="N43" s="66">
        <v>4</v>
      </c>
      <c r="O43" s="67" t="s">
        <v>89</v>
      </c>
      <c r="P43" s="66">
        <v>4</v>
      </c>
      <c r="Q43" s="66">
        <v>3.9744931950128501</v>
      </c>
      <c r="R43" s="68">
        <v>1500000000</v>
      </c>
      <c r="S43" s="54">
        <v>1500000000</v>
      </c>
      <c r="T43" s="54">
        <v>1500000000</v>
      </c>
      <c r="U43" s="54">
        <v>1000000</v>
      </c>
      <c r="V43" s="92"/>
      <c r="W43" s="92"/>
      <c r="X43" s="92" t="s">
        <v>90</v>
      </c>
      <c r="Y43" s="92" t="s">
        <v>219</v>
      </c>
      <c r="Z43" s="92" t="s">
        <v>90</v>
      </c>
    </row>
    <row r="44" spans="2:26" x14ac:dyDescent="0.35">
      <c r="B44" s="90" t="s">
        <v>220</v>
      </c>
      <c r="C44" s="91">
        <v>192151306</v>
      </c>
      <c r="D44" s="92" t="s">
        <v>221</v>
      </c>
      <c r="E44" s="93">
        <v>44350</v>
      </c>
      <c r="F44" s="93">
        <v>44533</v>
      </c>
      <c r="G44" s="92" t="s">
        <v>222</v>
      </c>
      <c r="H44" s="92" t="s">
        <v>223</v>
      </c>
      <c r="I44" s="94">
        <v>1246531540</v>
      </c>
      <c r="J44" s="92" t="s">
        <v>86</v>
      </c>
      <c r="K44" s="92" t="s">
        <v>129</v>
      </c>
      <c r="L44" s="92" t="s">
        <v>224</v>
      </c>
      <c r="M44" s="54">
        <v>1224530000</v>
      </c>
      <c r="N44" s="66">
        <v>4</v>
      </c>
      <c r="O44" s="67" t="s">
        <v>89</v>
      </c>
      <c r="P44" s="66">
        <v>4</v>
      </c>
      <c r="Q44" s="66">
        <v>3.9880358923230701</v>
      </c>
      <c r="R44" s="68">
        <v>1224530000</v>
      </c>
      <c r="S44" s="54">
        <v>1224530000</v>
      </c>
      <c r="T44" s="54">
        <v>1224530000</v>
      </c>
      <c r="U44" s="54">
        <v>3673590</v>
      </c>
      <c r="V44" s="92"/>
      <c r="W44" s="92"/>
      <c r="X44" s="92" t="s">
        <v>90</v>
      </c>
      <c r="Y44" s="92" t="s">
        <v>225</v>
      </c>
      <c r="Z44" s="92" t="s">
        <v>90</v>
      </c>
    </row>
  </sheetData>
  <autoFilter ref="C18:Z44" xr:uid="{5480F019-8C4E-4E38-AF82-B32EF18AD42F}"/>
  <mergeCells count="1">
    <mergeCell ref="C11:H11"/>
  </mergeCells>
  <phoneticPr fontId="13" type="noConversion"/>
  <conditionalFormatting sqref="D19:D44">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D5035-C86E-4B96-BA6D-CB3F9327F06A}">
  <dimension ref="A1:Q98"/>
  <sheetViews>
    <sheetView showGridLines="0" topLeftCell="A21" zoomScale="96" workbookViewId="0">
      <selection activeCell="B15" sqref="B15"/>
    </sheetView>
  </sheetViews>
  <sheetFormatPr defaultColWidth="8.77734375" defaultRowHeight="15.6" x14ac:dyDescent="0.35"/>
  <cols>
    <col min="1" max="1" width="19" style="24" customWidth="1"/>
    <col min="2" max="2" width="25.21875" style="24" customWidth="1"/>
    <col min="3" max="3" width="8.77734375" style="24"/>
    <col min="4" max="4" width="13.6640625" style="24" customWidth="1"/>
    <col min="5" max="5" width="18.21875" style="24" customWidth="1"/>
    <col min="6" max="6" width="40.21875" style="59" customWidth="1"/>
    <col min="7" max="7" width="16.6640625" style="24" customWidth="1"/>
    <col min="8" max="8" width="13.77734375" style="24" customWidth="1"/>
    <col min="9" max="9" width="14" style="24" customWidth="1"/>
    <col min="10" max="10" width="8.77734375" style="24"/>
    <col min="11" max="12" width="18.21875" style="24" customWidth="1"/>
    <col min="13" max="13" width="18.21875" style="24" hidden="1" customWidth="1"/>
    <col min="14" max="14" width="12.6640625" style="24" customWidth="1"/>
    <col min="15" max="15" width="16.77734375" style="55" customWidth="1"/>
    <col min="16" max="17" width="16.77734375" style="55" bestFit="1" customWidth="1"/>
    <col min="18" max="16384" width="8.77734375" style="24"/>
  </cols>
  <sheetData>
    <row r="1" spans="1:11" s="49" customFormat="1" x14ac:dyDescent="0.35">
      <c r="B1" s="47"/>
      <c r="C1" s="47"/>
      <c r="D1" s="47"/>
      <c r="E1" s="47"/>
      <c r="F1" s="47"/>
      <c r="G1" s="47"/>
      <c r="H1" s="47"/>
      <c r="I1" s="47"/>
      <c r="J1" s="47"/>
      <c r="K1" s="48"/>
    </row>
    <row r="2" spans="1:11" s="1" customFormat="1" x14ac:dyDescent="0.3">
      <c r="A2" s="1" t="s">
        <v>0</v>
      </c>
      <c r="G2" s="28"/>
    </row>
    <row r="3" spans="1:11" s="1" customFormat="1" x14ac:dyDescent="0.3">
      <c r="A3" s="2" t="s">
        <v>1</v>
      </c>
      <c r="B3" s="2"/>
      <c r="C3" s="2"/>
      <c r="D3" s="2"/>
      <c r="E3" s="2"/>
      <c r="F3" s="2"/>
      <c r="G3" s="3"/>
      <c r="I3" s="2"/>
      <c r="J3" s="2"/>
      <c r="K3" s="2"/>
    </row>
    <row r="4" spans="1:11" s="2" customFormat="1" x14ac:dyDescent="0.3">
      <c r="A4" s="3"/>
      <c r="B4" s="3"/>
      <c r="C4" s="3"/>
      <c r="D4" s="3"/>
      <c r="E4" s="3"/>
      <c r="F4" s="3"/>
      <c r="G4" s="3"/>
      <c r="I4" s="3"/>
      <c r="J4" s="3"/>
    </row>
    <row r="5" spans="1:11" s="6" customFormat="1" ht="45" customHeight="1" x14ac:dyDescent="0.3">
      <c r="A5" s="4" t="s">
        <v>2</v>
      </c>
      <c r="B5" s="5" t="s">
        <v>3</v>
      </c>
      <c r="E5" s="7" t="s">
        <v>4</v>
      </c>
      <c r="F5" s="8" t="s">
        <v>46</v>
      </c>
      <c r="G5" s="60"/>
    </row>
    <row r="6" spans="1:11" s="10" customFormat="1" ht="15.6" customHeight="1" x14ac:dyDescent="0.3">
      <c r="A6" s="9" t="s">
        <v>6</v>
      </c>
      <c r="B6" s="5" t="s">
        <v>226</v>
      </c>
      <c r="E6" s="11" t="s">
        <v>8</v>
      </c>
      <c r="F6" s="8" t="s">
        <v>48</v>
      </c>
      <c r="G6" s="61"/>
    </row>
    <row r="7" spans="1:11" s="14" customFormat="1" x14ac:dyDescent="0.3">
      <c r="A7" s="12" t="s">
        <v>10</v>
      </c>
      <c r="B7" s="13">
        <v>44561</v>
      </c>
      <c r="E7" s="15" t="s">
        <v>11</v>
      </c>
      <c r="F7" s="13">
        <v>44678</v>
      </c>
      <c r="G7" s="62"/>
    </row>
    <row r="8" spans="1:11" s="14" customFormat="1" x14ac:dyDescent="0.3">
      <c r="A8" s="12" t="s">
        <v>12</v>
      </c>
      <c r="B8" s="13" t="s">
        <v>13</v>
      </c>
      <c r="E8" s="15" t="s">
        <v>14</v>
      </c>
      <c r="F8" s="8" t="s">
        <v>15</v>
      </c>
      <c r="G8" s="62"/>
    </row>
    <row r="9" spans="1:11" s="14" customFormat="1" x14ac:dyDescent="0.3">
      <c r="A9" s="16"/>
      <c r="B9" s="16"/>
      <c r="E9" s="17" t="s">
        <v>16</v>
      </c>
      <c r="F9" s="13">
        <v>44703</v>
      </c>
      <c r="G9" s="62"/>
    </row>
    <row r="10" spans="1:11" s="16" customFormat="1" x14ac:dyDescent="0.3">
      <c r="G10" s="29"/>
    </row>
    <row r="11" spans="1:11" s="49" customFormat="1" ht="15.6" customHeight="1" x14ac:dyDescent="0.35">
      <c r="A11" s="20" t="s">
        <v>49</v>
      </c>
      <c r="B11" s="81" t="s">
        <v>227</v>
      </c>
      <c r="C11" s="81"/>
      <c r="D11" s="81"/>
      <c r="E11" s="33"/>
      <c r="F11" s="33"/>
      <c r="G11" s="34"/>
      <c r="I11" s="50"/>
      <c r="J11" s="50"/>
      <c r="K11" s="50"/>
    </row>
    <row r="12" spans="1:11" s="49" customFormat="1" x14ac:dyDescent="0.35">
      <c r="A12" s="21"/>
      <c r="B12" s="33"/>
      <c r="C12" s="33"/>
      <c r="D12" s="33"/>
      <c r="E12" s="33"/>
      <c r="F12" s="33"/>
      <c r="G12" s="34"/>
      <c r="I12" s="50"/>
      <c r="J12" s="50"/>
      <c r="K12" s="50"/>
    </row>
    <row r="13" spans="1:11" s="49" customFormat="1" x14ac:dyDescent="0.35">
      <c r="A13" s="20" t="s">
        <v>51</v>
      </c>
      <c r="B13" s="18" t="s">
        <v>52</v>
      </c>
      <c r="C13" s="33"/>
      <c r="D13" s="33"/>
      <c r="E13" s="33"/>
      <c r="F13" s="33"/>
      <c r="G13" s="34"/>
      <c r="I13" s="50"/>
      <c r="J13" s="50"/>
      <c r="K13" s="50"/>
    </row>
    <row r="14" spans="1:11" s="49" customFormat="1" x14ac:dyDescent="0.35">
      <c r="A14" s="21"/>
      <c r="B14" s="18"/>
      <c r="C14" s="33"/>
      <c r="D14" s="33"/>
      <c r="E14" s="33"/>
      <c r="F14" s="33"/>
      <c r="G14" s="34"/>
      <c r="I14" s="50"/>
      <c r="J14" s="50"/>
      <c r="K14" s="50"/>
    </row>
    <row r="15" spans="1:11" s="49" customFormat="1" x14ac:dyDescent="0.35">
      <c r="A15" s="20" t="s">
        <v>53</v>
      </c>
      <c r="B15" s="18" t="s">
        <v>228</v>
      </c>
      <c r="C15" s="33"/>
      <c r="D15" s="33"/>
      <c r="E15" s="33"/>
      <c r="F15" s="19" t="s">
        <v>55</v>
      </c>
      <c r="G15" s="34"/>
      <c r="I15" s="50"/>
      <c r="J15" s="50"/>
      <c r="K15" s="50"/>
    </row>
    <row r="16" spans="1:11" s="49" customFormat="1" x14ac:dyDescent="0.35">
      <c r="A16" s="21"/>
      <c r="B16" s="18"/>
      <c r="C16" s="33"/>
      <c r="D16" s="33"/>
      <c r="E16" s="33"/>
      <c r="F16" s="33"/>
      <c r="G16" s="34"/>
      <c r="I16" s="50"/>
      <c r="J16" s="50"/>
      <c r="K16" s="50"/>
    </row>
    <row r="17" spans="1:17" s="49" customFormat="1" x14ac:dyDescent="0.35">
      <c r="A17" s="20" t="s">
        <v>56</v>
      </c>
      <c r="B17" s="18" t="s">
        <v>57</v>
      </c>
      <c r="C17" s="33"/>
      <c r="D17" s="33"/>
      <c r="E17" s="33"/>
      <c r="F17" s="33"/>
      <c r="G17" s="34"/>
      <c r="I17" s="50"/>
      <c r="J17" s="50"/>
      <c r="K17" s="50"/>
    </row>
    <row r="19" spans="1:17" x14ac:dyDescent="0.35">
      <c r="A19" s="82" t="s">
        <v>229</v>
      </c>
      <c r="B19" s="82"/>
    </row>
    <row r="21" spans="1:17" ht="31.2" x14ac:dyDescent="0.35">
      <c r="A21" s="69" t="s">
        <v>230</v>
      </c>
      <c r="B21" s="69" t="s">
        <v>231</v>
      </c>
      <c r="C21" s="69" t="s">
        <v>232</v>
      </c>
      <c r="D21" s="69" t="s">
        <v>233</v>
      </c>
      <c r="E21" s="69" t="s">
        <v>234</v>
      </c>
      <c r="F21" s="70" t="s">
        <v>35</v>
      </c>
      <c r="G21" s="69" t="s">
        <v>36</v>
      </c>
      <c r="H21" s="69" t="s">
        <v>235</v>
      </c>
      <c r="I21" s="69" t="s">
        <v>236</v>
      </c>
      <c r="J21" s="69" t="s">
        <v>237</v>
      </c>
      <c r="K21" s="69" t="s">
        <v>238</v>
      </c>
      <c r="L21" s="69" t="s">
        <v>239</v>
      </c>
      <c r="M21" s="69"/>
      <c r="N21" s="69" t="s">
        <v>240</v>
      </c>
      <c r="O21" s="71" t="s">
        <v>241</v>
      </c>
      <c r="P21" s="71" t="s">
        <v>242</v>
      </c>
      <c r="Q21" s="71" t="s">
        <v>38</v>
      </c>
    </row>
    <row r="22" spans="1:17" x14ac:dyDescent="0.35">
      <c r="A22" s="56" t="s">
        <v>243</v>
      </c>
      <c r="B22" s="56" t="s">
        <v>244</v>
      </c>
      <c r="C22" s="56" t="s">
        <v>245</v>
      </c>
      <c r="D22" s="56" t="s">
        <v>246</v>
      </c>
      <c r="E22" s="56" t="s">
        <v>247</v>
      </c>
      <c r="F22" s="57" t="s">
        <v>248</v>
      </c>
      <c r="G22" s="56" t="s">
        <v>249</v>
      </c>
      <c r="H22" s="56" t="s">
        <v>250</v>
      </c>
      <c r="I22" s="56" t="s">
        <v>251</v>
      </c>
      <c r="J22" s="56" t="s">
        <v>252</v>
      </c>
      <c r="K22" s="56" t="s">
        <v>253</v>
      </c>
      <c r="L22" s="56" t="s">
        <v>254</v>
      </c>
      <c r="M22" s="56" t="str">
        <f>LEFT(L22,9)</f>
        <v>BME4233Q9</v>
      </c>
      <c r="N22" s="56" t="s">
        <v>255</v>
      </c>
      <c r="O22" s="25">
        <v>1723332500</v>
      </c>
      <c r="P22" s="25">
        <v>0</v>
      </c>
      <c r="Q22" s="25">
        <v>1723332500</v>
      </c>
    </row>
    <row r="23" spans="1:17" x14ac:dyDescent="0.35">
      <c r="A23" s="56" t="s">
        <v>256</v>
      </c>
      <c r="B23" s="56" t="s">
        <v>244</v>
      </c>
      <c r="C23" s="56" t="s">
        <v>245</v>
      </c>
      <c r="D23" s="56" t="s">
        <v>257</v>
      </c>
      <c r="E23" s="56" t="s">
        <v>247</v>
      </c>
      <c r="F23" s="57" t="s">
        <v>258</v>
      </c>
      <c r="G23" s="56" t="s">
        <v>259</v>
      </c>
      <c r="H23" s="56" t="s">
        <v>250</v>
      </c>
      <c r="I23" s="56" t="s">
        <v>251</v>
      </c>
      <c r="J23" s="56" t="s">
        <v>252</v>
      </c>
      <c r="K23" s="56" t="s">
        <v>253</v>
      </c>
      <c r="L23" s="56" t="s">
        <v>254</v>
      </c>
      <c r="M23" s="56" t="str">
        <f t="shared" ref="M23:M98" si="0">LEFT(L23,9)</f>
        <v>BME4233Q9</v>
      </c>
      <c r="N23" s="56" t="s">
        <v>255</v>
      </c>
      <c r="O23" s="25">
        <v>0</v>
      </c>
      <c r="P23" s="25">
        <v>-1723332500</v>
      </c>
      <c r="Q23" s="25">
        <v>-1723332500</v>
      </c>
    </row>
    <row r="24" spans="1:17" x14ac:dyDescent="0.35">
      <c r="A24" s="56"/>
      <c r="B24" s="56"/>
      <c r="C24" s="56"/>
      <c r="D24" s="56"/>
      <c r="E24" s="56"/>
      <c r="F24" s="57"/>
      <c r="G24" s="56"/>
      <c r="H24" s="56"/>
      <c r="I24" s="56"/>
      <c r="J24" s="56"/>
      <c r="K24" s="56"/>
      <c r="L24" s="56"/>
      <c r="M24" s="56"/>
      <c r="N24" s="56"/>
      <c r="O24" s="25"/>
      <c r="P24" s="25"/>
      <c r="Q24" s="25"/>
    </row>
    <row r="25" spans="1:17" s="58" customFormat="1" x14ac:dyDescent="0.35">
      <c r="A25" s="56" t="s">
        <v>260</v>
      </c>
      <c r="B25" s="56" t="s">
        <v>244</v>
      </c>
      <c r="C25" s="56" t="s">
        <v>245</v>
      </c>
      <c r="D25" s="56" t="s">
        <v>261</v>
      </c>
      <c r="E25" s="56" t="s">
        <v>247</v>
      </c>
      <c r="F25" s="57" t="s">
        <v>258</v>
      </c>
      <c r="G25" s="56" t="s">
        <v>259</v>
      </c>
      <c r="H25" s="56" t="s">
        <v>250</v>
      </c>
      <c r="I25" s="56" t="s">
        <v>251</v>
      </c>
      <c r="J25" s="56" t="s">
        <v>252</v>
      </c>
      <c r="K25" s="56" t="s">
        <v>253</v>
      </c>
      <c r="L25" s="56" t="s">
        <v>262</v>
      </c>
      <c r="M25" s="56" t="s">
        <v>94</v>
      </c>
      <c r="N25" s="56" t="s">
        <v>255</v>
      </c>
      <c r="O25" s="25">
        <v>0</v>
      </c>
      <c r="P25" s="25">
        <v>-1077695000</v>
      </c>
      <c r="Q25" s="25">
        <v>-1077695000</v>
      </c>
    </row>
    <row r="26" spans="1:17" s="58" customFormat="1" x14ac:dyDescent="0.35">
      <c r="A26" s="56" t="s">
        <v>260</v>
      </c>
      <c r="B26" s="56" t="s">
        <v>244</v>
      </c>
      <c r="C26" s="56" t="s">
        <v>245</v>
      </c>
      <c r="D26" s="56" t="s">
        <v>261</v>
      </c>
      <c r="E26" s="56" t="s">
        <v>247</v>
      </c>
      <c r="F26" s="57" t="s">
        <v>248</v>
      </c>
      <c r="G26" s="56" t="s">
        <v>249</v>
      </c>
      <c r="H26" s="56" t="s">
        <v>250</v>
      </c>
      <c r="I26" s="56" t="s">
        <v>251</v>
      </c>
      <c r="J26" s="56" t="s">
        <v>252</v>
      </c>
      <c r="K26" s="56" t="s">
        <v>253</v>
      </c>
      <c r="L26" s="56" t="s">
        <v>262</v>
      </c>
      <c r="M26" s="56" t="s">
        <v>94</v>
      </c>
      <c r="N26" s="56" t="s">
        <v>255</v>
      </c>
      <c r="O26" s="25">
        <v>1077695000</v>
      </c>
      <c r="P26" s="25">
        <v>0</v>
      </c>
      <c r="Q26" s="25">
        <v>1077695000</v>
      </c>
    </row>
    <row r="27" spans="1:17" s="58" customFormat="1" x14ac:dyDescent="0.35">
      <c r="A27" s="56"/>
      <c r="B27" s="56"/>
      <c r="C27" s="56"/>
      <c r="D27" s="56"/>
      <c r="E27" s="56"/>
      <c r="F27" s="57"/>
      <c r="G27" s="56"/>
      <c r="H27" s="56"/>
      <c r="I27" s="56"/>
      <c r="J27" s="56"/>
      <c r="K27" s="56"/>
      <c r="L27" s="56"/>
      <c r="M27" s="56"/>
      <c r="N27" s="56"/>
      <c r="O27" s="25"/>
      <c r="P27" s="25"/>
      <c r="Q27" s="25"/>
    </row>
    <row r="28" spans="1:17" x14ac:dyDescent="0.35">
      <c r="A28" s="56" t="s">
        <v>260</v>
      </c>
      <c r="B28" s="56" t="s">
        <v>244</v>
      </c>
      <c r="C28" s="56" t="s">
        <v>245</v>
      </c>
      <c r="D28" s="56" t="s">
        <v>261</v>
      </c>
      <c r="E28" s="56" t="s">
        <v>247</v>
      </c>
      <c r="F28" s="57" t="s">
        <v>248</v>
      </c>
      <c r="G28" s="56" t="s">
        <v>249</v>
      </c>
      <c r="H28" s="56" t="s">
        <v>250</v>
      </c>
      <c r="I28" s="56" t="s">
        <v>251</v>
      </c>
      <c r="J28" s="56" t="s">
        <v>252</v>
      </c>
      <c r="K28" s="56" t="s">
        <v>253</v>
      </c>
      <c r="L28" s="56" t="s">
        <v>263</v>
      </c>
      <c r="M28" s="56" t="str">
        <f t="shared" si="0"/>
        <v>BME3ZYDQ6</v>
      </c>
      <c r="N28" s="56" t="s">
        <v>255</v>
      </c>
      <c r="O28" s="25">
        <v>413910000</v>
      </c>
      <c r="P28" s="25">
        <v>0</v>
      </c>
      <c r="Q28" s="25">
        <v>413910000</v>
      </c>
    </row>
    <row r="29" spans="1:17" x14ac:dyDescent="0.35">
      <c r="A29" s="56" t="s">
        <v>260</v>
      </c>
      <c r="B29" s="56" t="s">
        <v>244</v>
      </c>
      <c r="C29" s="56" t="s">
        <v>245</v>
      </c>
      <c r="D29" s="56" t="s">
        <v>261</v>
      </c>
      <c r="E29" s="56" t="s">
        <v>247</v>
      </c>
      <c r="F29" s="57" t="s">
        <v>258</v>
      </c>
      <c r="G29" s="56" t="s">
        <v>259</v>
      </c>
      <c r="H29" s="56" t="s">
        <v>250</v>
      </c>
      <c r="I29" s="56" t="s">
        <v>251</v>
      </c>
      <c r="J29" s="56" t="s">
        <v>252</v>
      </c>
      <c r="K29" s="56" t="s">
        <v>253</v>
      </c>
      <c r="L29" s="56" t="s">
        <v>263</v>
      </c>
      <c r="M29" s="56" t="str">
        <f t="shared" si="0"/>
        <v>BME3ZYDQ6</v>
      </c>
      <c r="N29" s="56" t="s">
        <v>255</v>
      </c>
      <c r="O29" s="25">
        <v>0</v>
      </c>
      <c r="P29" s="25">
        <v>-413910000</v>
      </c>
      <c r="Q29" s="25">
        <v>-413910000</v>
      </c>
    </row>
    <row r="30" spans="1:17" x14ac:dyDescent="0.35">
      <c r="A30" s="56"/>
      <c r="B30" s="56"/>
      <c r="C30" s="56"/>
      <c r="D30" s="56"/>
      <c r="E30" s="56"/>
      <c r="F30" s="57"/>
      <c r="G30" s="56"/>
      <c r="H30" s="56"/>
      <c r="I30" s="56"/>
      <c r="J30" s="56"/>
      <c r="K30" s="56"/>
      <c r="L30" s="56"/>
      <c r="M30" s="56"/>
      <c r="N30" s="56"/>
      <c r="O30" s="25"/>
      <c r="P30" s="25"/>
      <c r="Q30" s="25"/>
    </row>
    <row r="31" spans="1:17" x14ac:dyDescent="0.35">
      <c r="A31" s="56" t="s">
        <v>264</v>
      </c>
      <c r="B31" s="56" t="s">
        <v>244</v>
      </c>
      <c r="C31" s="56" t="s">
        <v>245</v>
      </c>
      <c r="D31" s="56" t="s">
        <v>265</v>
      </c>
      <c r="E31" s="56" t="s">
        <v>247</v>
      </c>
      <c r="F31" s="57" t="s">
        <v>248</v>
      </c>
      <c r="G31" s="56" t="s">
        <v>249</v>
      </c>
      <c r="H31" s="56" t="s">
        <v>250</v>
      </c>
      <c r="I31" s="56" t="s">
        <v>251</v>
      </c>
      <c r="J31" s="56" t="s">
        <v>252</v>
      </c>
      <c r="K31" s="56" t="s">
        <v>253</v>
      </c>
      <c r="L31" s="56" t="s">
        <v>266</v>
      </c>
      <c r="M31" s="56" t="str">
        <f t="shared" si="0"/>
        <v>BME44NPM8</v>
      </c>
      <c r="N31" s="56" t="s">
        <v>255</v>
      </c>
      <c r="O31" s="25">
        <v>708400000</v>
      </c>
      <c r="P31" s="25">
        <v>0</v>
      </c>
      <c r="Q31" s="25">
        <v>708400000</v>
      </c>
    </row>
    <row r="32" spans="1:17" x14ac:dyDescent="0.35">
      <c r="A32" s="56" t="s">
        <v>264</v>
      </c>
      <c r="B32" s="56" t="s">
        <v>244</v>
      </c>
      <c r="C32" s="56" t="s">
        <v>245</v>
      </c>
      <c r="D32" s="56" t="s">
        <v>265</v>
      </c>
      <c r="E32" s="56" t="s">
        <v>247</v>
      </c>
      <c r="F32" s="57" t="s">
        <v>258</v>
      </c>
      <c r="G32" s="56" t="s">
        <v>259</v>
      </c>
      <c r="H32" s="56" t="s">
        <v>250</v>
      </c>
      <c r="I32" s="56" t="s">
        <v>251</v>
      </c>
      <c r="J32" s="56" t="s">
        <v>252</v>
      </c>
      <c r="K32" s="56" t="s">
        <v>253</v>
      </c>
      <c r="L32" s="56" t="s">
        <v>266</v>
      </c>
      <c r="M32" s="56" t="str">
        <f t="shared" si="0"/>
        <v>BME44NPM8</v>
      </c>
      <c r="N32" s="56" t="s">
        <v>255</v>
      </c>
      <c r="O32" s="25">
        <v>0</v>
      </c>
      <c r="P32" s="25">
        <v>-708400000</v>
      </c>
      <c r="Q32" s="25">
        <v>-708400000</v>
      </c>
    </row>
    <row r="33" spans="1:17" x14ac:dyDescent="0.35">
      <c r="A33" s="56"/>
      <c r="B33" s="56"/>
      <c r="C33" s="56"/>
      <c r="D33" s="56"/>
      <c r="E33" s="56"/>
      <c r="F33" s="57"/>
      <c r="G33" s="56"/>
      <c r="H33" s="56"/>
      <c r="I33" s="56"/>
      <c r="J33" s="56"/>
      <c r="K33" s="56"/>
      <c r="L33" s="56"/>
      <c r="M33" s="56"/>
      <c r="N33" s="56"/>
      <c r="O33" s="25"/>
      <c r="P33" s="25"/>
      <c r="Q33" s="25"/>
    </row>
    <row r="34" spans="1:17" x14ac:dyDescent="0.35">
      <c r="A34" s="56" t="s">
        <v>264</v>
      </c>
      <c r="B34" s="56" t="s">
        <v>244</v>
      </c>
      <c r="C34" s="56" t="s">
        <v>245</v>
      </c>
      <c r="D34" s="56" t="s">
        <v>265</v>
      </c>
      <c r="E34" s="56" t="s">
        <v>247</v>
      </c>
      <c r="F34" s="57" t="s">
        <v>258</v>
      </c>
      <c r="G34" s="56" t="s">
        <v>259</v>
      </c>
      <c r="H34" s="56" t="s">
        <v>250</v>
      </c>
      <c r="I34" s="56" t="s">
        <v>251</v>
      </c>
      <c r="J34" s="56" t="s">
        <v>252</v>
      </c>
      <c r="K34" s="56" t="s">
        <v>253</v>
      </c>
      <c r="L34" s="56" t="s">
        <v>267</v>
      </c>
      <c r="M34" s="56" t="str">
        <f t="shared" si="0"/>
        <v>BME434C29</v>
      </c>
      <c r="N34" s="56" t="s">
        <v>255</v>
      </c>
      <c r="O34" s="25">
        <v>0</v>
      </c>
      <c r="P34" s="25">
        <v>-1554415625</v>
      </c>
      <c r="Q34" s="25">
        <v>-1554415625</v>
      </c>
    </row>
    <row r="35" spans="1:17" x14ac:dyDescent="0.35">
      <c r="A35" s="56" t="s">
        <v>264</v>
      </c>
      <c r="B35" s="56" t="s">
        <v>244</v>
      </c>
      <c r="C35" s="56" t="s">
        <v>245</v>
      </c>
      <c r="D35" s="56" t="s">
        <v>265</v>
      </c>
      <c r="E35" s="56" t="s">
        <v>247</v>
      </c>
      <c r="F35" s="57" t="s">
        <v>248</v>
      </c>
      <c r="G35" s="56" t="s">
        <v>249</v>
      </c>
      <c r="H35" s="56" t="s">
        <v>250</v>
      </c>
      <c r="I35" s="56" t="s">
        <v>251</v>
      </c>
      <c r="J35" s="56" t="s">
        <v>252</v>
      </c>
      <c r="K35" s="56" t="s">
        <v>253</v>
      </c>
      <c r="L35" s="56" t="s">
        <v>267</v>
      </c>
      <c r="M35" s="56" t="str">
        <f t="shared" si="0"/>
        <v>BME434C29</v>
      </c>
      <c r="N35" s="56" t="s">
        <v>255</v>
      </c>
      <c r="O35" s="25">
        <v>1554415625</v>
      </c>
      <c r="P35" s="25">
        <v>0</v>
      </c>
      <c r="Q35" s="25">
        <v>1554415625</v>
      </c>
    </row>
    <row r="36" spans="1:17" x14ac:dyDescent="0.35">
      <c r="A36" s="56"/>
      <c r="B36" s="56"/>
      <c r="C36" s="56"/>
      <c r="D36" s="56"/>
      <c r="E36" s="56"/>
      <c r="F36" s="57"/>
      <c r="G36" s="56"/>
      <c r="H36" s="56"/>
      <c r="I36" s="56"/>
      <c r="J36" s="56"/>
      <c r="K36" s="56"/>
      <c r="L36" s="56"/>
      <c r="M36" s="56"/>
      <c r="N36" s="56"/>
      <c r="O36" s="25"/>
      <c r="P36" s="25"/>
      <c r="Q36" s="25"/>
    </row>
    <row r="37" spans="1:17" x14ac:dyDescent="0.35">
      <c r="A37" s="56" t="s">
        <v>268</v>
      </c>
      <c r="B37" s="56" t="s">
        <v>244</v>
      </c>
      <c r="C37" s="56" t="s">
        <v>245</v>
      </c>
      <c r="D37" s="56" t="s">
        <v>269</v>
      </c>
      <c r="E37" s="56" t="s">
        <v>247</v>
      </c>
      <c r="F37" s="57" t="s">
        <v>258</v>
      </c>
      <c r="G37" s="56" t="s">
        <v>259</v>
      </c>
      <c r="H37" s="56" t="s">
        <v>250</v>
      </c>
      <c r="I37" s="56" t="s">
        <v>251</v>
      </c>
      <c r="J37" s="56" t="s">
        <v>252</v>
      </c>
      <c r="K37" s="56" t="s">
        <v>253</v>
      </c>
      <c r="L37" s="56" t="s">
        <v>270</v>
      </c>
      <c r="M37" s="56" t="str">
        <f t="shared" si="0"/>
        <v>BME43XE64</v>
      </c>
      <c r="N37" s="56" t="s">
        <v>255</v>
      </c>
      <c r="O37" s="25">
        <v>0</v>
      </c>
      <c r="P37" s="25">
        <v>-1046826986</v>
      </c>
      <c r="Q37" s="25">
        <v>-1046826986</v>
      </c>
    </row>
    <row r="38" spans="1:17" x14ac:dyDescent="0.35">
      <c r="A38" s="56" t="s">
        <v>271</v>
      </c>
      <c r="B38" s="56" t="s">
        <v>244</v>
      </c>
      <c r="C38" s="56" t="s">
        <v>245</v>
      </c>
      <c r="D38" s="56" t="s">
        <v>272</v>
      </c>
      <c r="E38" s="56" t="s">
        <v>247</v>
      </c>
      <c r="F38" s="57" t="s">
        <v>248</v>
      </c>
      <c r="G38" s="56" t="s">
        <v>249</v>
      </c>
      <c r="H38" s="56" t="s">
        <v>250</v>
      </c>
      <c r="I38" s="56" t="s">
        <v>251</v>
      </c>
      <c r="J38" s="56" t="s">
        <v>252</v>
      </c>
      <c r="K38" s="56" t="s">
        <v>253</v>
      </c>
      <c r="L38" s="56" t="s">
        <v>270</v>
      </c>
      <c r="M38" s="56" t="str">
        <f t="shared" si="0"/>
        <v>BME43XE64</v>
      </c>
      <c r="N38" s="56" t="s">
        <v>255</v>
      </c>
      <c r="O38" s="25">
        <v>1046826986</v>
      </c>
      <c r="P38" s="25">
        <v>0</v>
      </c>
      <c r="Q38" s="25">
        <v>1046826986</v>
      </c>
    </row>
    <row r="39" spans="1:17" x14ac:dyDescent="0.35">
      <c r="A39" s="56"/>
      <c r="B39" s="56"/>
      <c r="C39" s="56"/>
      <c r="D39" s="56"/>
      <c r="E39" s="56"/>
      <c r="F39" s="57"/>
      <c r="G39" s="56"/>
      <c r="H39" s="56"/>
      <c r="I39" s="56"/>
      <c r="J39" s="56"/>
      <c r="K39" s="56"/>
      <c r="L39" s="56"/>
      <c r="M39" s="56"/>
      <c r="N39" s="56"/>
      <c r="O39" s="25"/>
      <c r="P39" s="25"/>
      <c r="Q39" s="25"/>
    </row>
    <row r="40" spans="1:17" s="58" customFormat="1" x14ac:dyDescent="0.35">
      <c r="A40" s="56" t="s">
        <v>273</v>
      </c>
      <c r="B40" s="56" t="s">
        <v>244</v>
      </c>
      <c r="C40" s="56" t="s">
        <v>245</v>
      </c>
      <c r="D40" s="56" t="s">
        <v>274</v>
      </c>
      <c r="E40" s="56" t="s">
        <v>247</v>
      </c>
      <c r="F40" s="57" t="s">
        <v>258</v>
      </c>
      <c r="G40" s="56" t="s">
        <v>259</v>
      </c>
      <c r="H40" s="56" t="s">
        <v>250</v>
      </c>
      <c r="I40" s="56" t="s">
        <v>251</v>
      </c>
      <c r="J40" s="56" t="s">
        <v>252</v>
      </c>
      <c r="K40" s="56" t="s">
        <v>253</v>
      </c>
      <c r="L40" s="56" t="s">
        <v>275</v>
      </c>
      <c r="M40" s="56" t="s">
        <v>123</v>
      </c>
      <c r="N40" s="56" t="s">
        <v>255</v>
      </c>
      <c r="O40" s="25">
        <v>0</v>
      </c>
      <c r="P40" s="25">
        <v>-1036222850</v>
      </c>
      <c r="Q40" s="25">
        <v>-1036222850</v>
      </c>
    </row>
    <row r="41" spans="1:17" s="58" customFormat="1" x14ac:dyDescent="0.35">
      <c r="A41" s="56" t="s">
        <v>273</v>
      </c>
      <c r="B41" s="56" t="s">
        <v>244</v>
      </c>
      <c r="C41" s="56" t="s">
        <v>245</v>
      </c>
      <c r="D41" s="56" t="s">
        <v>274</v>
      </c>
      <c r="E41" s="56" t="s">
        <v>247</v>
      </c>
      <c r="F41" s="57" t="s">
        <v>248</v>
      </c>
      <c r="G41" s="56" t="s">
        <v>249</v>
      </c>
      <c r="H41" s="56" t="s">
        <v>250</v>
      </c>
      <c r="I41" s="56" t="s">
        <v>251</v>
      </c>
      <c r="J41" s="56" t="s">
        <v>252</v>
      </c>
      <c r="K41" s="56" t="s">
        <v>253</v>
      </c>
      <c r="L41" s="56" t="s">
        <v>275</v>
      </c>
      <c r="M41" s="56" t="s">
        <v>123</v>
      </c>
      <c r="N41" s="56" t="s">
        <v>255</v>
      </c>
      <c r="O41" s="25">
        <v>1036222850</v>
      </c>
      <c r="P41" s="25">
        <v>0</v>
      </c>
      <c r="Q41" s="25">
        <v>1036222850</v>
      </c>
    </row>
    <row r="42" spans="1:17" s="58" customFormat="1" x14ac:dyDescent="0.35">
      <c r="A42" s="56"/>
      <c r="B42" s="56"/>
      <c r="C42" s="56"/>
      <c r="D42" s="56"/>
      <c r="E42" s="56"/>
      <c r="F42" s="57"/>
      <c r="G42" s="56"/>
      <c r="H42" s="56"/>
      <c r="I42" s="56"/>
      <c r="J42" s="56"/>
      <c r="K42" s="56"/>
      <c r="L42" s="56"/>
      <c r="M42" s="56"/>
      <c r="N42" s="56"/>
      <c r="O42" s="25"/>
      <c r="P42" s="25"/>
      <c r="Q42" s="25"/>
    </row>
    <row r="43" spans="1:17" x14ac:dyDescent="0.35">
      <c r="A43" s="56" t="s">
        <v>276</v>
      </c>
      <c r="B43" s="56" t="s">
        <v>244</v>
      </c>
      <c r="C43" s="56" t="s">
        <v>245</v>
      </c>
      <c r="D43" s="56" t="s">
        <v>277</v>
      </c>
      <c r="E43" s="56" t="s">
        <v>247</v>
      </c>
      <c r="F43" s="57" t="s">
        <v>258</v>
      </c>
      <c r="G43" s="56" t="s">
        <v>259</v>
      </c>
      <c r="H43" s="56" t="s">
        <v>250</v>
      </c>
      <c r="I43" s="56" t="s">
        <v>251</v>
      </c>
      <c r="J43" s="56" t="s">
        <v>252</v>
      </c>
      <c r="K43" s="56" t="s">
        <v>253</v>
      </c>
      <c r="L43" s="56" t="s">
        <v>278</v>
      </c>
      <c r="M43" s="56" t="str">
        <f t="shared" si="0"/>
        <v>BME49UJV4</v>
      </c>
      <c r="N43" s="56" t="s">
        <v>255</v>
      </c>
      <c r="O43" s="25">
        <v>0</v>
      </c>
      <c r="P43" s="25">
        <v>-1224530000</v>
      </c>
      <c r="Q43" s="25">
        <v>-1224530000</v>
      </c>
    </row>
    <row r="44" spans="1:17" x14ac:dyDescent="0.35">
      <c r="A44" s="56" t="s">
        <v>279</v>
      </c>
      <c r="B44" s="56" t="s">
        <v>244</v>
      </c>
      <c r="C44" s="56" t="s">
        <v>245</v>
      </c>
      <c r="D44" s="56" t="s">
        <v>280</v>
      </c>
      <c r="E44" s="56" t="s">
        <v>247</v>
      </c>
      <c r="F44" s="57" t="s">
        <v>248</v>
      </c>
      <c r="G44" s="56" t="s">
        <v>249</v>
      </c>
      <c r="H44" s="56" t="s">
        <v>250</v>
      </c>
      <c r="I44" s="56" t="s">
        <v>251</v>
      </c>
      <c r="J44" s="56" t="s">
        <v>252</v>
      </c>
      <c r="K44" s="56" t="s">
        <v>253</v>
      </c>
      <c r="L44" s="56" t="s">
        <v>278</v>
      </c>
      <c r="M44" s="56" t="str">
        <f t="shared" si="0"/>
        <v>BME49UJV4</v>
      </c>
      <c r="N44" s="56" t="s">
        <v>255</v>
      </c>
      <c r="O44" s="25">
        <v>1224530000</v>
      </c>
      <c r="P44" s="25">
        <v>0</v>
      </c>
      <c r="Q44" s="25">
        <v>1224530000</v>
      </c>
    </row>
    <row r="45" spans="1:17" x14ac:dyDescent="0.35">
      <c r="A45" s="56"/>
      <c r="B45" s="56"/>
      <c r="C45" s="56"/>
      <c r="D45" s="56"/>
      <c r="E45" s="56"/>
      <c r="F45" s="57"/>
      <c r="G45" s="56"/>
      <c r="H45" s="56"/>
      <c r="I45" s="56"/>
      <c r="J45" s="56"/>
      <c r="K45" s="56"/>
      <c r="L45" s="56"/>
      <c r="M45" s="56"/>
      <c r="N45" s="56"/>
      <c r="O45" s="25"/>
      <c r="P45" s="25"/>
      <c r="Q45" s="25"/>
    </row>
    <row r="46" spans="1:17" s="58" customFormat="1" x14ac:dyDescent="0.35">
      <c r="A46" s="56" t="s">
        <v>281</v>
      </c>
      <c r="B46" s="56" t="s">
        <v>244</v>
      </c>
      <c r="C46" s="56" t="s">
        <v>245</v>
      </c>
      <c r="D46" s="56" t="s">
        <v>282</v>
      </c>
      <c r="E46" s="56" t="s">
        <v>247</v>
      </c>
      <c r="F46" s="57" t="s">
        <v>283</v>
      </c>
      <c r="G46" s="56" t="s">
        <v>284</v>
      </c>
      <c r="H46" s="56" t="s">
        <v>285</v>
      </c>
      <c r="I46" s="56" t="s">
        <v>251</v>
      </c>
      <c r="J46" s="56" t="s">
        <v>252</v>
      </c>
      <c r="K46" s="56" t="s">
        <v>253</v>
      </c>
      <c r="L46" s="56" t="s">
        <v>286</v>
      </c>
      <c r="M46" s="56" t="s">
        <v>134</v>
      </c>
      <c r="N46" s="56" t="s">
        <v>255</v>
      </c>
      <c r="O46" s="25">
        <v>36251587.539999999</v>
      </c>
      <c r="P46" s="25">
        <v>0</v>
      </c>
      <c r="Q46" s="25">
        <v>36251587.539999999</v>
      </c>
    </row>
    <row r="47" spans="1:17" s="58" customFormat="1" x14ac:dyDescent="0.35">
      <c r="A47" s="56" t="s">
        <v>281</v>
      </c>
      <c r="B47" s="56" t="s">
        <v>244</v>
      </c>
      <c r="C47" s="56" t="s">
        <v>245</v>
      </c>
      <c r="D47" s="56" t="s">
        <v>282</v>
      </c>
      <c r="E47" s="56" t="s">
        <v>247</v>
      </c>
      <c r="F47" s="57" t="s">
        <v>258</v>
      </c>
      <c r="G47" s="56" t="s">
        <v>259</v>
      </c>
      <c r="H47" s="56" t="s">
        <v>285</v>
      </c>
      <c r="I47" s="56" t="s">
        <v>251</v>
      </c>
      <c r="J47" s="56" t="s">
        <v>252</v>
      </c>
      <c r="K47" s="56" t="s">
        <v>253</v>
      </c>
      <c r="L47" s="56" t="s">
        <v>286</v>
      </c>
      <c r="M47" s="56" t="s">
        <v>134</v>
      </c>
      <c r="N47" s="56" t="s">
        <v>255</v>
      </c>
      <c r="O47" s="25">
        <v>0</v>
      </c>
      <c r="P47" s="25">
        <v>-36251587.539999999</v>
      </c>
      <c r="Q47" s="25">
        <v>-36251587.539999999</v>
      </c>
    </row>
    <row r="48" spans="1:17" s="58" customFormat="1" x14ac:dyDescent="0.35">
      <c r="A48" s="56"/>
      <c r="B48" s="56"/>
      <c r="C48" s="56"/>
      <c r="D48" s="56"/>
      <c r="E48" s="56"/>
      <c r="F48" s="57"/>
      <c r="G48" s="56"/>
      <c r="H48" s="56"/>
      <c r="I48" s="56"/>
      <c r="J48" s="56"/>
      <c r="K48" s="56"/>
      <c r="L48" s="56"/>
      <c r="M48" s="56"/>
      <c r="N48" s="56"/>
      <c r="O48" s="25"/>
      <c r="P48" s="25"/>
      <c r="Q48" s="25"/>
    </row>
    <row r="49" spans="1:17" s="58" customFormat="1" x14ac:dyDescent="0.35">
      <c r="A49" s="56" t="s">
        <v>287</v>
      </c>
      <c r="B49" s="56" t="s">
        <v>244</v>
      </c>
      <c r="C49" s="56" t="s">
        <v>245</v>
      </c>
      <c r="D49" s="56" t="s">
        <v>288</v>
      </c>
      <c r="E49" s="56" t="s">
        <v>247</v>
      </c>
      <c r="F49" s="57" t="s">
        <v>289</v>
      </c>
      <c r="G49" s="56" t="s">
        <v>290</v>
      </c>
      <c r="H49" s="56" t="s">
        <v>250</v>
      </c>
      <c r="I49" s="56" t="s">
        <v>251</v>
      </c>
      <c r="J49" s="56" t="s">
        <v>252</v>
      </c>
      <c r="K49" s="56" t="s">
        <v>253</v>
      </c>
      <c r="L49" s="56" t="s">
        <v>291</v>
      </c>
      <c r="M49" s="56" t="s">
        <v>142</v>
      </c>
      <c r="N49" s="56" t="s">
        <v>255</v>
      </c>
      <c r="O49" s="25">
        <v>427963788</v>
      </c>
      <c r="P49" s="25">
        <v>0</v>
      </c>
      <c r="Q49" s="25">
        <v>427963788</v>
      </c>
    </row>
    <row r="50" spans="1:17" s="58" customFormat="1" x14ac:dyDescent="0.35">
      <c r="A50" s="56" t="s">
        <v>287</v>
      </c>
      <c r="B50" s="56" t="s">
        <v>244</v>
      </c>
      <c r="C50" s="56" t="s">
        <v>245</v>
      </c>
      <c r="D50" s="56" t="s">
        <v>288</v>
      </c>
      <c r="E50" s="56" t="s">
        <v>247</v>
      </c>
      <c r="F50" s="57" t="s">
        <v>258</v>
      </c>
      <c r="G50" s="56" t="s">
        <v>259</v>
      </c>
      <c r="H50" s="56" t="s">
        <v>250</v>
      </c>
      <c r="I50" s="56" t="s">
        <v>251</v>
      </c>
      <c r="J50" s="56" t="s">
        <v>252</v>
      </c>
      <c r="K50" s="56" t="s">
        <v>253</v>
      </c>
      <c r="L50" s="56" t="s">
        <v>291</v>
      </c>
      <c r="M50" s="56" t="s">
        <v>142</v>
      </c>
      <c r="N50" s="56" t="s">
        <v>255</v>
      </c>
      <c r="O50" s="25">
        <v>0</v>
      </c>
      <c r="P50" s="25">
        <v>-427963788</v>
      </c>
      <c r="Q50" s="25">
        <v>-427963788</v>
      </c>
    </row>
    <row r="51" spans="1:17" s="58" customFormat="1" x14ac:dyDescent="0.35">
      <c r="A51" s="56"/>
      <c r="B51" s="56"/>
      <c r="C51" s="56"/>
      <c r="D51" s="56"/>
      <c r="E51" s="56"/>
      <c r="F51" s="57"/>
      <c r="G51" s="56"/>
      <c r="H51" s="56"/>
      <c r="I51" s="56"/>
      <c r="J51" s="56"/>
      <c r="K51" s="56"/>
      <c r="L51" s="56"/>
      <c r="M51" s="56"/>
      <c r="N51" s="56"/>
      <c r="O51" s="25"/>
      <c r="P51" s="25"/>
      <c r="Q51" s="25"/>
    </row>
    <row r="52" spans="1:17" x14ac:dyDescent="0.35">
      <c r="A52" s="56" t="s">
        <v>273</v>
      </c>
      <c r="B52" s="56" t="s">
        <v>244</v>
      </c>
      <c r="C52" s="56" t="s">
        <v>245</v>
      </c>
      <c r="D52" s="56" t="s">
        <v>274</v>
      </c>
      <c r="E52" s="56" t="s">
        <v>247</v>
      </c>
      <c r="F52" s="57" t="s">
        <v>248</v>
      </c>
      <c r="G52" s="56" t="s">
        <v>249</v>
      </c>
      <c r="H52" s="56" t="s">
        <v>250</v>
      </c>
      <c r="I52" s="56" t="s">
        <v>251</v>
      </c>
      <c r="J52" s="56" t="s">
        <v>252</v>
      </c>
      <c r="K52" s="56" t="s">
        <v>253</v>
      </c>
      <c r="L52" s="56" t="s">
        <v>292</v>
      </c>
      <c r="M52" s="56" t="str">
        <f t="shared" si="0"/>
        <v>BME4BA9B0</v>
      </c>
      <c r="N52" s="56" t="s">
        <v>255</v>
      </c>
      <c r="O52" s="25">
        <v>0</v>
      </c>
      <c r="P52" s="25">
        <v>-420000000</v>
      </c>
      <c r="Q52" s="25">
        <v>-420000000</v>
      </c>
    </row>
    <row r="53" spans="1:17" x14ac:dyDescent="0.35">
      <c r="A53" s="56" t="s">
        <v>273</v>
      </c>
      <c r="B53" s="56" t="s">
        <v>244</v>
      </c>
      <c r="C53" s="56" t="s">
        <v>245</v>
      </c>
      <c r="D53" s="56" t="s">
        <v>274</v>
      </c>
      <c r="E53" s="56" t="s">
        <v>247</v>
      </c>
      <c r="F53" s="57" t="s">
        <v>293</v>
      </c>
      <c r="G53" s="56" t="s">
        <v>294</v>
      </c>
      <c r="H53" s="56" t="s">
        <v>250</v>
      </c>
      <c r="I53" s="56" t="s">
        <v>251</v>
      </c>
      <c r="J53" s="56" t="s">
        <v>252</v>
      </c>
      <c r="K53" s="56" t="s">
        <v>253</v>
      </c>
      <c r="L53" s="56" t="s">
        <v>292</v>
      </c>
      <c r="M53" s="56" t="str">
        <f t="shared" si="0"/>
        <v>BME4BA9B0</v>
      </c>
      <c r="N53" s="56" t="s">
        <v>255</v>
      </c>
      <c r="O53" s="25">
        <v>420000000</v>
      </c>
      <c r="P53" s="25">
        <v>0</v>
      </c>
      <c r="Q53" s="25">
        <v>420000000</v>
      </c>
    </row>
    <row r="54" spans="1:17" x14ac:dyDescent="0.35">
      <c r="A54" s="56"/>
      <c r="B54" s="56"/>
      <c r="C54" s="56"/>
      <c r="D54" s="56"/>
      <c r="E54" s="56"/>
      <c r="F54" s="57"/>
      <c r="G54" s="56"/>
      <c r="H54" s="56"/>
      <c r="I54" s="56"/>
      <c r="J54" s="56"/>
      <c r="K54" s="56"/>
      <c r="L54" s="56"/>
      <c r="M54" s="56"/>
      <c r="N54" s="56"/>
      <c r="O54" s="25"/>
      <c r="P54" s="25"/>
      <c r="Q54" s="25"/>
    </row>
    <row r="55" spans="1:17" x14ac:dyDescent="0.35">
      <c r="A55" s="56" t="s">
        <v>295</v>
      </c>
      <c r="B55" s="56" t="s">
        <v>244</v>
      </c>
      <c r="C55" s="56" t="s">
        <v>245</v>
      </c>
      <c r="D55" s="56" t="s">
        <v>296</v>
      </c>
      <c r="E55" s="56" t="s">
        <v>247</v>
      </c>
      <c r="F55" s="57" t="s">
        <v>248</v>
      </c>
      <c r="G55" s="56" t="s">
        <v>249</v>
      </c>
      <c r="H55" s="56" t="s">
        <v>250</v>
      </c>
      <c r="I55" s="56" t="s">
        <v>251</v>
      </c>
      <c r="J55" s="56" t="s">
        <v>252</v>
      </c>
      <c r="K55" s="56" t="s">
        <v>253</v>
      </c>
      <c r="L55" s="56" t="s">
        <v>297</v>
      </c>
      <c r="M55" s="56" t="str">
        <f t="shared" si="0"/>
        <v>BME4GXXH5</v>
      </c>
      <c r="N55" s="56" t="s">
        <v>255</v>
      </c>
      <c r="O55" s="25">
        <v>0</v>
      </c>
      <c r="P55" s="25">
        <v>-1554415625</v>
      </c>
      <c r="Q55" s="25">
        <v>-1554415625</v>
      </c>
    </row>
    <row r="56" spans="1:17" x14ac:dyDescent="0.35">
      <c r="A56" s="56" t="s">
        <v>295</v>
      </c>
      <c r="B56" s="56" t="s">
        <v>244</v>
      </c>
      <c r="C56" s="56" t="s">
        <v>245</v>
      </c>
      <c r="D56" s="56" t="s">
        <v>296</v>
      </c>
      <c r="E56" s="56" t="s">
        <v>247</v>
      </c>
      <c r="F56" s="57" t="s">
        <v>293</v>
      </c>
      <c r="G56" s="56" t="s">
        <v>294</v>
      </c>
      <c r="H56" s="56" t="s">
        <v>250</v>
      </c>
      <c r="I56" s="56" t="s">
        <v>251</v>
      </c>
      <c r="J56" s="56" t="s">
        <v>252</v>
      </c>
      <c r="K56" s="56" t="s">
        <v>253</v>
      </c>
      <c r="L56" s="56" t="s">
        <v>297</v>
      </c>
      <c r="M56" s="56" t="str">
        <f t="shared" si="0"/>
        <v>BME4GXXH5</v>
      </c>
      <c r="N56" s="56" t="s">
        <v>255</v>
      </c>
      <c r="O56" s="25">
        <v>1554415625</v>
      </c>
      <c r="P56" s="25">
        <v>0</v>
      </c>
      <c r="Q56" s="25">
        <v>1554415625</v>
      </c>
    </row>
    <row r="57" spans="1:17" x14ac:dyDescent="0.35">
      <c r="A57" s="56"/>
      <c r="B57" s="56"/>
      <c r="C57" s="56"/>
      <c r="D57" s="56"/>
      <c r="E57" s="56"/>
      <c r="F57" s="57"/>
      <c r="G57" s="56"/>
      <c r="H57" s="56"/>
      <c r="I57" s="56"/>
      <c r="J57" s="56"/>
      <c r="K57" s="56"/>
      <c r="L57" s="56"/>
      <c r="M57" s="56"/>
      <c r="N57" s="56"/>
      <c r="O57" s="25"/>
      <c r="P57" s="25"/>
      <c r="Q57" s="25"/>
    </row>
    <row r="58" spans="1:17" x14ac:dyDescent="0.35">
      <c r="A58" s="56" t="s">
        <v>281</v>
      </c>
      <c r="B58" s="56" t="s">
        <v>244</v>
      </c>
      <c r="C58" s="56" t="s">
        <v>245</v>
      </c>
      <c r="D58" s="56" t="s">
        <v>282</v>
      </c>
      <c r="E58" s="56" t="s">
        <v>247</v>
      </c>
      <c r="F58" s="57" t="s">
        <v>248</v>
      </c>
      <c r="G58" s="56" t="s">
        <v>249</v>
      </c>
      <c r="H58" s="56" t="s">
        <v>250</v>
      </c>
      <c r="I58" s="56" t="s">
        <v>251</v>
      </c>
      <c r="J58" s="56" t="s">
        <v>252</v>
      </c>
      <c r="K58" s="56" t="s">
        <v>253</v>
      </c>
      <c r="L58" s="56" t="s">
        <v>298</v>
      </c>
      <c r="M58" s="56" t="str">
        <f t="shared" si="0"/>
        <v>BME4C2KH1</v>
      </c>
      <c r="N58" s="56" t="s">
        <v>255</v>
      </c>
      <c r="O58" s="25">
        <v>0</v>
      </c>
      <c r="P58" s="25">
        <v>-1723332500</v>
      </c>
      <c r="Q58" s="25">
        <v>-1723332500</v>
      </c>
    </row>
    <row r="59" spans="1:17" x14ac:dyDescent="0.35">
      <c r="A59" s="56" t="s">
        <v>281</v>
      </c>
      <c r="B59" s="56" t="s">
        <v>244</v>
      </c>
      <c r="C59" s="56" t="s">
        <v>245</v>
      </c>
      <c r="D59" s="56" t="s">
        <v>282</v>
      </c>
      <c r="E59" s="56" t="s">
        <v>247</v>
      </c>
      <c r="F59" s="57" t="s">
        <v>293</v>
      </c>
      <c r="G59" s="56" t="s">
        <v>294</v>
      </c>
      <c r="H59" s="56" t="s">
        <v>250</v>
      </c>
      <c r="I59" s="56" t="s">
        <v>251</v>
      </c>
      <c r="J59" s="56" t="s">
        <v>252</v>
      </c>
      <c r="K59" s="56" t="s">
        <v>253</v>
      </c>
      <c r="L59" s="56" t="s">
        <v>298</v>
      </c>
      <c r="M59" s="56" t="str">
        <f t="shared" si="0"/>
        <v>BME4C2KH1</v>
      </c>
      <c r="N59" s="56" t="s">
        <v>255</v>
      </c>
      <c r="O59" s="25">
        <v>1723332500</v>
      </c>
      <c r="P59" s="25">
        <v>0</v>
      </c>
      <c r="Q59" s="25">
        <v>1723332500</v>
      </c>
    </row>
    <row r="60" spans="1:17" x14ac:dyDescent="0.35">
      <c r="A60" s="56"/>
      <c r="B60" s="56"/>
      <c r="C60" s="56"/>
      <c r="D60" s="56"/>
      <c r="E60" s="56"/>
      <c r="F60" s="57"/>
      <c r="G60" s="56"/>
      <c r="H60" s="56"/>
      <c r="I60" s="56"/>
      <c r="J60" s="56"/>
      <c r="K60" s="56"/>
      <c r="L60" s="56"/>
      <c r="M60" s="56"/>
      <c r="N60" s="56"/>
      <c r="O60" s="25"/>
      <c r="P60" s="25"/>
      <c r="Q60" s="25"/>
    </row>
    <row r="61" spans="1:17" x14ac:dyDescent="0.35">
      <c r="A61" s="56" t="s">
        <v>281</v>
      </c>
      <c r="B61" s="56" t="s">
        <v>244</v>
      </c>
      <c r="C61" s="56" t="s">
        <v>245</v>
      </c>
      <c r="D61" s="56" t="s">
        <v>282</v>
      </c>
      <c r="E61" s="56" t="s">
        <v>247</v>
      </c>
      <c r="F61" s="57" t="s">
        <v>293</v>
      </c>
      <c r="G61" s="56" t="s">
        <v>294</v>
      </c>
      <c r="H61" s="56" t="s">
        <v>250</v>
      </c>
      <c r="I61" s="56" t="s">
        <v>251</v>
      </c>
      <c r="J61" s="56" t="s">
        <v>252</v>
      </c>
      <c r="K61" s="56" t="s">
        <v>253</v>
      </c>
      <c r="L61" s="56" t="s">
        <v>299</v>
      </c>
      <c r="M61" s="56" t="str">
        <f t="shared" si="0"/>
        <v>BME4CSVX7</v>
      </c>
      <c r="N61" s="56" t="s">
        <v>255</v>
      </c>
      <c r="O61" s="25">
        <v>1100000000</v>
      </c>
      <c r="P61" s="25">
        <v>0</v>
      </c>
      <c r="Q61" s="25">
        <v>1100000000</v>
      </c>
    </row>
    <row r="62" spans="1:17" x14ac:dyDescent="0.35">
      <c r="A62" s="56" t="s">
        <v>281</v>
      </c>
      <c r="B62" s="56" t="s">
        <v>244</v>
      </c>
      <c r="C62" s="56" t="s">
        <v>245</v>
      </c>
      <c r="D62" s="56" t="s">
        <v>282</v>
      </c>
      <c r="E62" s="56" t="s">
        <v>247</v>
      </c>
      <c r="F62" s="57" t="s">
        <v>300</v>
      </c>
      <c r="G62" s="56" t="s">
        <v>301</v>
      </c>
      <c r="H62" s="56" t="s">
        <v>250</v>
      </c>
      <c r="I62" s="56" t="s">
        <v>251</v>
      </c>
      <c r="J62" s="56" t="s">
        <v>252</v>
      </c>
      <c r="K62" s="56" t="s">
        <v>253</v>
      </c>
      <c r="L62" s="56" t="s">
        <v>299</v>
      </c>
      <c r="M62" s="56" t="str">
        <f t="shared" si="0"/>
        <v>BME4CSVX7</v>
      </c>
      <c r="N62" s="56" t="s">
        <v>255</v>
      </c>
      <c r="O62" s="25">
        <v>0</v>
      </c>
      <c r="P62" s="25">
        <v>-1100000000</v>
      </c>
      <c r="Q62" s="25">
        <v>-1100000000</v>
      </c>
    </row>
    <row r="63" spans="1:17" x14ac:dyDescent="0.35">
      <c r="A63" s="56"/>
      <c r="B63" s="56"/>
      <c r="C63" s="56"/>
      <c r="D63" s="56"/>
      <c r="E63" s="56"/>
      <c r="F63" s="57"/>
      <c r="G63" s="56"/>
      <c r="H63" s="56"/>
      <c r="I63" s="56"/>
      <c r="J63" s="56"/>
      <c r="K63" s="56"/>
      <c r="L63" s="56"/>
      <c r="M63" s="56"/>
      <c r="N63" s="56"/>
      <c r="O63" s="25"/>
      <c r="P63" s="25"/>
      <c r="Q63" s="25"/>
    </row>
    <row r="64" spans="1:17" x14ac:dyDescent="0.35">
      <c r="A64" s="56" t="s">
        <v>287</v>
      </c>
      <c r="B64" s="56" t="s">
        <v>244</v>
      </c>
      <c r="C64" s="56" t="s">
        <v>245</v>
      </c>
      <c r="D64" s="56" t="s">
        <v>288</v>
      </c>
      <c r="E64" s="56" t="s">
        <v>247</v>
      </c>
      <c r="F64" s="57" t="s">
        <v>248</v>
      </c>
      <c r="G64" s="56" t="s">
        <v>249</v>
      </c>
      <c r="H64" s="56" t="s">
        <v>250</v>
      </c>
      <c r="I64" s="56" t="s">
        <v>251</v>
      </c>
      <c r="J64" s="56" t="s">
        <v>252</v>
      </c>
      <c r="K64" s="56" t="s">
        <v>253</v>
      </c>
      <c r="L64" s="56" t="s">
        <v>302</v>
      </c>
      <c r="M64" s="56" t="str">
        <f t="shared" si="0"/>
        <v>BME4CY331</v>
      </c>
      <c r="N64" s="56" t="s">
        <v>255</v>
      </c>
      <c r="O64" s="25">
        <v>0</v>
      </c>
      <c r="P64" s="25">
        <v>-643880000</v>
      </c>
      <c r="Q64" s="25">
        <v>-643880000</v>
      </c>
    </row>
    <row r="65" spans="1:17" x14ac:dyDescent="0.35">
      <c r="A65" s="56" t="s">
        <v>287</v>
      </c>
      <c r="B65" s="56" t="s">
        <v>244</v>
      </c>
      <c r="C65" s="56" t="s">
        <v>245</v>
      </c>
      <c r="D65" s="56" t="s">
        <v>288</v>
      </c>
      <c r="E65" s="56" t="s">
        <v>247</v>
      </c>
      <c r="F65" s="57" t="s">
        <v>293</v>
      </c>
      <c r="G65" s="56" t="s">
        <v>294</v>
      </c>
      <c r="H65" s="56" t="s">
        <v>250</v>
      </c>
      <c r="I65" s="56" t="s">
        <v>251</v>
      </c>
      <c r="J65" s="56" t="s">
        <v>252</v>
      </c>
      <c r="K65" s="56" t="s">
        <v>253</v>
      </c>
      <c r="L65" s="56" t="s">
        <v>302</v>
      </c>
      <c r="M65" s="56" t="str">
        <f t="shared" si="0"/>
        <v>BME4CY331</v>
      </c>
      <c r="N65" s="56" t="s">
        <v>255</v>
      </c>
      <c r="O65" s="25">
        <v>643880000</v>
      </c>
      <c r="P65" s="25">
        <v>0</v>
      </c>
      <c r="Q65" s="25">
        <v>643880000</v>
      </c>
    </row>
    <row r="66" spans="1:17" x14ac:dyDescent="0.35">
      <c r="A66" s="56"/>
      <c r="B66" s="56"/>
      <c r="C66" s="56"/>
      <c r="D66" s="56"/>
      <c r="E66" s="56"/>
      <c r="F66" s="57"/>
      <c r="G66" s="56"/>
      <c r="H66" s="56"/>
      <c r="I66" s="56"/>
      <c r="J66" s="56"/>
      <c r="K66" s="56"/>
      <c r="L66" s="56"/>
      <c r="M66" s="56"/>
      <c r="N66" s="56"/>
      <c r="O66" s="25"/>
      <c r="P66" s="25"/>
      <c r="Q66" s="25"/>
    </row>
    <row r="67" spans="1:17" s="58" customFormat="1" x14ac:dyDescent="0.35">
      <c r="A67" s="56" t="s">
        <v>303</v>
      </c>
      <c r="B67" s="56" t="s">
        <v>244</v>
      </c>
      <c r="C67" s="56" t="s">
        <v>245</v>
      </c>
      <c r="D67" s="56" t="s">
        <v>304</v>
      </c>
      <c r="E67" s="56" t="s">
        <v>247</v>
      </c>
      <c r="F67" s="57">
        <v>1568000150</v>
      </c>
      <c r="G67" s="56" t="s">
        <v>249</v>
      </c>
      <c r="H67" s="56" t="s">
        <v>285</v>
      </c>
      <c r="I67" s="56" t="s">
        <v>251</v>
      </c>
      <c r="J67" s="56" t="s">
        <v>252</v>
      </c>
      <c r="K67" s="56" t="s">
        <v>253</v>
      </c>
      <c r="L67" s="56" t="s">
        <v>305</v>
      </c>
      <c r="M67" s="56" t="s">
        <v>172</v>
      </c>
      <c r="N67" s="56" t="s">
        <v>255</v>
      </c>
      <c r="O67" s="25">
        <v>73538724.659999996</v>
      </c>
      <c r="P67" s="25">
        <v>0</v>
      </c>
      <c r="Q67" s="25">
        <v>73538724.659999996</v>
      </c>
    </row>
    <row r="68" spans="1:17" s="58" customFormat="1" x14ac:dyDescent="0.35">
      <c r="A68" s="56" t="s">
        <v>303</v>
      </c>
      <c r="B68" s="56" t="s">
        <v>244</v>
      </c>
      <c r="C68" s="56" t="s">
        <v>245</v>
      </c>
      <c r="D68" s="56" t="s">
        <v>304</v>
      </c>
      <c r="E68" s="56" t="s">
        <v>247</v>
      </c>
      <c r="F68" s="57" t="s">
        <v>258</v>
      </c>
      <c r="G68" s="56" t="s">
        <v>259</v>
      </c>
      <c r="H68" s="56" t="s">
        <v>285</v>
      </c>
      <c r="I68" s="56" t="s">
        <v>251</v>
      </c>
      <c r="J68" s="56" t="s">
        <v>252</v>
      </c>
      <c r="K68" s="56" t="s">
        <v>253</v>
      </c>
      <c r="L68" s="56" t="s">
        <v>305</v>
      </c>
      <c r="M68" s="56" t="s">
        <v>172</v>
      </c>
      <c r="N68" s="56" t="s">
        <v>255</v>
      </c>
      <c r="O68" s="25">
        <v>0</v>
      </c>
      <c r="P68" s="25">
        <v>-73538724.659999996</v>
      </c>
      <c r="Q68" s="25">
        <v>-73538724.659999996</v>
      </c>
    </row>
    <row r="69" spans="1:17" s="58" customFormat="1" x14ac:dyDescent="0.35">
      <c r="A69" s="56"/>
      <c r="B69" s="56"/>
      <c r="C69" s="56"/>
      <c r="D69" s="56"/>
      <c r="E69" s="56"/>
      <c r="F69" s="57"/>
      <c r="G69" s="56"/>
      <c r="H69" s="56"/>
      <c r="I69" s="56"/>
      <c r="J69" s="56"/>
      <c r="K69" s="56"/>
      <c r="L69" s="56"/>
      <c r="M69" s="56"/>
      <c r="N69" s="56"/>
      <c r="O69" s="25"/>
      <c r="P69" s="25"/>
      <c r="Q69" s="25"/>
    </row>
    <row r="70" spans="1:17" x14ac:dyDescent="0.35">
      <c r="A70" s="56" t="s">
        <v>306</v>
      </c>
      <c r="B70" s="56" t="s">
        <v>244</v>
      </c>
      <c r="C70" s="56" t="s">
        <v>245</v>
      </c>
      <c r="D70" s="56" t="s">
        <v>307</v>
      </c>
      <c r="E70" s="56" t="s">
        <v>247</v>
      </c>
      <c r="F70" s="57" t="s">
        <v>293</v>
      </c>
      <c r="G70" s="56" t="s">
        <v>294</v>
      </c>
      <c r="H70" s="56" t="s">
        <v>250</v>
      </c>
      <c r="I70" s="56" t="s">
        <v>251</v>
      </c>
      <c r="J70" s="56" t="s">
        <v>252</v>
      </c>
      <c r="K70" s="56" t="s">
        <v>253</v>
      </c>
      <c r="L70" s="56" t="s">
        <v>308</v>
      </c>
      <c r="M70" s="56" t="str">
        <f t="shared" si="0"/>
        <v>BME4F95X5</v>
      </c>
      <c r="N70" s="56" t="s">
        <v>255</v>
      </c>
      <c r="O70" s="25">
        <v>708400000</v>
      </c>
      <c r="P70" s="25">
        <v>0</v>
      </c>
      <c r="Q70" s="25">
        <v>708400000</v>
      </c>
    </row>
    <row r="71" spans="1:17" x14ac:dyDescent="0.35">
      <c r="A71" s="56" t="s">
        <v>306</v>
      </c>
      <c r="B71" s="56" t="s">
        <v>244</v>
      </c>
      <c r="C71" s="56" t="s">
        <v>245</v>
      </c>
      <c r="D71" s="56" t="s">
        <v>307</v>
      </c>
      <c r="E71" s="56" t="s">
        <v>247</v>
      </c>
      <c r="F71" s="57" t="s">
        <v>248</v>
      </c>
      <c r="G71" s="56" t="s">
        <v>249</v>
      </c>
      <c r="H71" s="56" t="s">
        <v>250</v>
      </c>
      <c r="I71" s="56" t="s">
        <v>251</v>
      </c>
      <c r="J71" s="56" t="s">
        <v>252</v>
      </c>
      <c r="K71" s="56" t="s">
        <v>253</v>
      </c>
      <c r="L71" s="56" t="s">
        <v>308</v>
      </c>
      <c r="M71" s="56" t="str">
        <f t="shared" si="0"/>
        <v>BME4F95X5</v>
      </c>
      <c r="N71" s="56" t="s">
        <v>255</v>
      </c>
      <c r="O71" s="25">
        <v>0</v>
      </c>
      <c r="P71" s="25">
        <v>-708400000</v>
      </c>
      <c r="Q71" s="25">
        <v>-708400000</v>
      </c>
    </row>
    <row r="72" spans="1:17" x14ac:dyDescent="0.35">
      <c r="A72" s="56"/>
      <c r="B72" s="56"/>
      <c r="C72" s="56"/>
      <c r="D72" s="56"/>
      <c r="E72" s="56"/>
      <c r="F72" s="57"/>
      <c r="G72" s="56"/>
      <c r="H72" s="56"/>
      <c r="I72" s="56"/>
      <c r="J72" s="56"/>
      <c r="K72" s="56"/>
      <c r="L72" s="56"/>
      <c r="M72" s="56"/>
      <c r="N72" s="56"/>
      <c r="O72" s="25"/>
      <c r="P72" s="25"/>
      <c r="Q72" s="25"/>
    </row>
    <row r="73" spans="1:17" x14ac:dyDescent="0.35">
      <c r="A73" s="56" t="s">
        <v>309</v>
      </c>
      <c r="B73" s="56" t="s">
        <v>244</v>
      </c>
      <c r="C73" s="56" t="s">
        <v>245</v>
      </c>
      <c r="D73" s="56" t="s">
        <v>310</v>
      </c>
      <c r="E73" s="56" t="s">
        <v>247</v>
      </c>
      <c r="F73" s="57" t="s">
        <v>248</v>
      </c>
      <c r="G73" s="56" t="s">
        <v>249</v>
      </c>
      <c r="H73" s="56" t="s">
        <v>285</v>
      </c>
      <c r="I73" s="56" t="s">
        <v>251</v>
      </c>
      <c r="J73" s="56" t="s">
        <v>252</v>
      </c>
      <c r="K73" s="56" t="s">
        <v>253</v>
      </c>
      <c r="L73" s="56" t="s">
        <v>311</v>
      </c>
      <c r="M73" s="56" t="str">
        <f t="shared" si="0"/>
        <v>BME4LKMU0</v>
      </c>
      <c r="N73" s="56" t="s">
        <v>255</v>
      </c>
      <c r="O73" s="25">
        <v>0</v>
      </c>
      <c r="P73" s="25">
        <v>-252918725.38999999</v>
      </c>
      <c r="Q73" s="25">
        <v>-252918725.38999999</v>
      </c>
    </row>
    <row r="74" spans="1:17" x14ac:dyDescent="0.35">
      <c r="A74" s="56" t="s">
        <v>309</v>
      </c>
      <c r="B74" s="56" t="s">
        <v>244</v>
      </c>
      <c r="C74" s="56" t="s">
        <v>245</v>
      </c>
      <c r="D74" s="56" t="s">
        <v>310</v>
      </c>
      <c r="E74" s="56" t="s">
        <v>247</v>
      </c>
      <c r="F74" s="57" t="s">
        <v>293</v>
      </c>
      <c r="G74" s="56" t="s">
        <v>294</v>
      </c>
      <c r="H74" s="56" t="s">
        <v>285</v>
      </c>
      <c r="I74" s="56" t="s">
        <v>251</v>
      </c>
      <c r="J74" s="56" t="s">
        <v>252</v>
      </c>
      <c r="K74" s="56" t="s">
        <v>253</v>
      </c>
      <c r="L74" s="56" t="s">
        <v>311</v>
      </c>
      <c r="M74" s="56" t="str">
        <f t="shared" si="0"/>
        <v>BME4LKMU0</v>
      </c>
      <c r="N74" s="56" t="s">
        <v>255</v>
      </c>
      <c r="O74" s="25">
        <v>252918725.38999999</v>
      </c>
      <c r="P74" s="25">
        <v>0</v>
      </c>
      <c r="Q74" s="25">
        <v>252918725.38999999</v>
      </c>
    </row>
    <row r="75" spans="1:17" x14ac:dyDescent="0.35">
      <c r="A75" s="56"/>
      <c r="B75" s="56"/>
      <c r="C75" s="56"/>
      <c r="D75" s="56"/>
      <c r="E75" s="56"/>
      <c r="F75" s="57"/>
      <c r="G75" s="56"/>
      <c r="H75" s="56"/>
      <c r="I75" s="56"/>
      <c r="J75" s="56"/>
      <c r="K75" s="56"/>
      <c r="L75" s="56"/>
      <c r="M75" s="56"/>
      <c r="N75" s="56"/>
      <c r="O75" s="25"/>
      <c r="P75" s="25"/>
      <c r="Q75" s="25"/>
    </row>
    <row r="76" spans="1:17" x14ac:dyDescent="0.35">
      <c r="A76" s="56" t="s">
        <v>312</v>
      </c>
      <c r="B76" s="56" t="s">
        <v>244</v>
      </c>
      <c r="C76" s="56" t="s">
        <v>245</v>
      </c>
      <c r="D76" s="56" t="s">
        <v>313</v>
      </c>
      <c r="E76" s="56" t="s">
        <v>247</v>
      </c>
      <c r="F76" s="57" t="s">
        <v>289</v>
      </c>
      <c r="G76" s="56" t="s">
        <v>290</v>
      </c>
      <c r="H76" s="56" t="s">
        <v>250</v>
      </c>
      <c r="I76" s="56" t="s">
        <v>251</v>
      </c>
      <c r="J76" s="56" t="s">
        <v>252</v>
      </c>
      <c r="K76" s="56" t="s">
        <v>253</v>
      </c>
      <c r="L76" s="56" t="s">
        <v>314</v>
      </c>
      <c r="M76" s="56" t="str">
        <f t="shared" si="0"/>
        <v>BME4GR498</v>
      </c>
      <c r="N76" s="56" t="s">
        <v>255</v>
      </c>
      <c r="O76" s="25">
        <v>0</v>
      </c>
      <c r="P76" s="25">
        <v>-600000000</v>
      </c>
      <c r="Q76" s="25">
        <v>-600000000</v>
      </c>
    </row>
    <row r="77" spans="1:17" x14ac:dyDescent="0.35">
      <c r="A77" s="56" t="s">
        <v>312</v>
      </c>
      <c r="B77" s="56" t="s">
        <v>244</v>
      </c>
      <c r="C77" s="56" t="s">
        <v>245</v>
      </c>
      <c r="D77" s="56" t="s">
        <v>313</v>
      </c>
      <c r="E77" s="56" t="s">
        <v>247</v>
      </c>
      <c r="F77" s="57" t="s">
        <v>293</v>
      </c>
      <c r="G77" s="56" t="s">
        <v>294</v>
      </c>
      <c r="H77" s="56" t="s">
        <v>250</v>
      </c>
      <c r="I77" s="56" t="s">
        <v>251</v>
      </c>
      <c r="J77" s="56" t="s">
        <v>252</v>
      </c>
      <c r="K77" s="56" t="s">
        <v>253</v>
      </c>
      <c r="L77" s="56" t="s">
        <v>314</v>
      </c>
      <c r="M77" s="56" t="str">
        <f t="shared" si="0"/>
        <v>BME4GR498</v>
      </c>
      <c r="N77" s="56" t="s">
        <v>255</v>
      </c>
      <c r="O77" s="25">
        <v>600000000</v>
      </c>
      <c r="P77" s="25">
        <v>0</v>
      </c>
      <c r="Q77" s="25">
        <v>600000000</v>
      </c>
    </row>
    <row r="78" spans="1:17" x14ac:dyDescent="0.35">
      <c r="A78" s="56"/>
      <c r="B78" s="56"/>
      <c r="C78" s="56"/>
      <c r="D78" s="56"/>
      <c r="E78" s="56"/>
      <c r="F78" s="57"/>
      <c r="G78" s="56"/>
      <c r="H78" s="56"/>
      <c r="I78" s="56"/>
      <c r="J78" s="56"/>
      <c r="K78" s="56"/>
      <c r="L78" s="56"/>
      <c r="M78" s="56"/>
      <c r="N78" s="56"/>
      <c r="O78" s="25"/>
      <c r="P78" s="25"/>
      <c r="Q78" s="25"/>
    </row>
    <row r="79" spans="1:17" x14ac:dyDescent="0.35">
      <c r="A79" s="56" t="s">
        <v>315</v>
      </c>
      <c r="B79" s="56" t="s">
        <v>244</v>
      </c>
      <c r="C79" s="56" t="s">
        <v>245</v>
      </c>
      <c r="D79" s="56" t="s">
        <v>316</v>
      </c>
      <c r="E79" s="56" t="s">
        <v>247</v>
      </c>
      <c r="F79" s="57" t="s">
        <v>293</v>
      </c>
      <c r="G79" s="56" t="s">
        <v>294</v>
      </c>
      <c r="H79" s="56" t="s">
        <v>250</v>
      </c>
      <c r="I79" s="56" t="s">
        <v>251</v>
      </c>
      <c r="J79" s="56" t="s">
        <v>252</v>
      </c>
      <c r="K79" s="56" t="s">
        <v>253</v>
      </c>
      <c r="L79" s="56" t="s">
        <v>317</v>
      </c>
      <c r="M79" s="56" t="str">
        <f t="shared" si="0"/>
        <v>BME4HAYZ3</v>
      </c>
      <c r="N79" s="56" t="s">
        <v>255</v>
      </c>
      <c r="O79" s="25">
        <v>738425737</v>
      </c>
      <c r="P79" s="25">
        <v>0</v>
      </c>
      <c r="Q79" s="25">
        <v>738425737</v>
      </c>
    </row>
    <row r="80" spans="1:17" x14ac:dyDescent="0.35">
      <c r="A80" s="56" t="s">
        <v>315</v>
      </c>
      <c r="B80" s="56" t="s">
        <v>244</v>
      </c>
      <c r="C80" s="56" t="s">
        <v>245</v>
      </c>
      <c r="D80" s="56" t="s">
        <v>316</v>
      </c>
      <c r="E80" s="56" t="s">
        <v>247</v>
      </c>
      <c r="F80" s="57" t="s">
        <v>248</v>
      </c>
      <c r="G80" s="56" t="s">
        <v>249</v>
      </c>
      <c r="H80" s="56" t="s">
        <v>250</v>
      </c>
      <c r="I80" s="56" t="s">
        <v>251</v>
      </c>
      <c r="J80" s="56" t="s">
        <v>252</v>
      </c>
      <c r="K80" s="56" t="s">
        <v>253</v>
      </c>
      <c r="L80" s="56" t="s">
        <v>317</v>
      </c>
      <c r="M80" s="56" t="str">
        <f t="shared" si="0"/>
        <v>BME4HAYZ3</v>
      </c>
      <c r="N80" s="56" t="s">
        <v>255</v>
      </c>
      <c r="O80" s="25">
        <v>0</v>
      </c>
      <c r="P80" s="25">
        <v>-738425737</v>
      </c>
      <c r="Q80" s="25">
        <v>-738425737</v>
      </c>
    </row>
    <row r="81" spans="1:17" x14ac:dyDescent="0.35">
      <c r="A81" s="56"/>
      <c r="B81" s="56"/>
      <c r="C81" s="56"/>
      <c r="D81" s="56"/>
      <c r="E81" s="56"/>
      <c r="F81" s="57"/>
      <c r="G81" s="56"/>
      <c r="H81" s="56"/>
      <c r="I81" s="56"/>
      <c r="J81" s="56"/>
      <c r="K81" s="56"/>
      <c r="L81" s="56"/>
      <c r="M81" s="56"/>
      <c r="N81" s="56"/>
      <c r="O81" s="25"/>
      <c r="P81" s="25"/>
      <c r="Q81" s="25"/>
    </row>
    <row r="82" spans="1:17" x14ac:dyDescent="0.35">
      <c r="A82" s="56" t="s">
        <v>318</v>
      </c>
      <c r="B82" s="56" t="s">
        <v>244</v>
      </c>
      <c r="C82" s="56" t="s">
        <v>245</v>
      </c>
      <c r="D82" s="56" t="s">
        <v>319</v>
      </c>
      <c r="E82" s="56" t="s">
        <v>247</v>
      </c>
      <c r="F82" s="57" t="s">
        <v>293</v>
      </c>
      <c r="G82" s="56" t="s">
        <v>294</v>
      </c>
      <c r="H82" s="56" t="s">
        <v>250</v>
      </c>
      <c r="I82" s="56" t="s">
        <v>251</v>
      </c>
      <c r="J82" s="56" t="s">
        <v>252</v>
      </c>
      <c r="K82" s="56" t="s">
        <v>253</v>
      </c>
      <c r="L82" s="56" t="s">
        <v>320</v>
      </c>
      <c r="M82" s="56" t="str">
        <f t="shared" si="0"/>
        <v>BME4HQXD8</v>
      </c>
      <c r="N82" s="56" t="s">
        <v>255</v>
      </c>
      <c r="O82" s="25">
        <v>1046826986</v>
      </c>
      <c r="P82" s="25">
        <v>0</v>
      </c>
      <c r="Q82" s="25">
        <v>1046826986</v>
      </c>
    </row>
    <row r="83" spans="1:17" x14ac:dyDescent="0.35">
      <c r="A83" s="56" t="s">
        <v>318</v>
      </c>
      <c r="B83" s="56" t="s">
        <v>244</v>
      </c>
      <c r="C83" s="56" t="s">
        <v>245</v>
      </c>
      <c r="D83" s="56" t="s">
        <v>319</v>
      </c>
      <c r="E83" s="56" t="s">
        <v>247</v>
      </c>
      <c r="F83" s="57" t="s">
        <v>248</v>
      </c>
      <c r="G83" s="56" t="s">
        <v>249</v>
      </c>
      <c r="H83" s="56" t="s">
        <v>250</v>
      </c>
      <c r="I83" s="56" t="s">
        <v>251</v>
      </c>
      <c r="J83" s="56" t="s">
        <v>252</v>
      </c>
      <c r="K83" s="56" t="s">
        <v>253</v>
      </c>
      <c r="L83" s="56" t="s">
        <v>320</v>
      </c>
      <c r="M83" s="56" t="str">
        <f t="shared" si="0"/>
        <v>BME4HQXD8</v>
      </c>
      <c r="N83" s="56" t="s">
        <v>255</v>
      </c>
      <c r="O83" s="25">
        <v>0</v>
      </c>
      <c r="P83" s="25">
        <v>-1046826986</v>
      </c>
      <c r="Q83" s="25">
        <v>-1046826986</v>
      </c>
    </row>
    <row r="84" spans="1:17" x14ac:dyDescent="0.35">
      <c r="A84" s="56"/>
      <c r="B84" s="56"/>
      <c r="C84" s="56"/>
      <c r="D84" s="56"/>
      <c r="E84" s="56"/>
      <c r="F84" s="57"/>
      <c r="G84" s="56"/>
      <c r="H84" s="56"/>
      <c r="I84" s="56"/>
      <c r="J84" s="56"/>
      <c r="K84" s="56"/>
      <c r="L84" s="56"/>
      <c r="M84" s="56"/>
      <c r="N84" s="56"/>
      <c r="O84" s="25"/>
      <c r="P84" s="25"/>
      <c r="Q84" s="25"/>
    </row>
    <row r="85" spans="1:17" x14ac:dyDescent="0.35">
      <c r="A85" s="56" t="s">
        <v>321</v>
      </c>
      <c r="B85" s="56" t="s">
        <v>244</v>
      </c>
      <c r="C85" s="56" t="s">
        <v>245</v>
      </c>
      <c r="D85" s="56" t="s">
        <v>322</v>
      </c>
      <c r="E85" s="56" t="s">
        <v>247</v>
      </c>
      <c r="F85" s="57" t="s">
        <v>283</v>
      </c>
      <c r="G85" s="56" t="s">
        <v>284</v>
      </c>
      <c r="H85" s="56" t="s">
        <v>285</v>
      </c>
      <c r="I85" s="56" t="s">
        <v>251</v>
      </c>
      <c r="J85" s="56" t="s">
        <v>252</v>
      </c>
      <c r="K85" s="56" t="s">
        <v>253</v>
      </c>
      <c r="L85" s="56" t="s">
        <v>323</v>
      </c>
      <c r="M85" s="56" t="str">
        <f t="shared" si="0"/>
        <v>BME4PN471</v>
      </c>
      <c r="N85" s="56" t="s">
        <v>255</v>
      </c>
      <c r="O85" s="25">
        <v>0</v>
      </c>
      <c r="P85" s="25">
        <v>-66835000</v>
      </c>
      <c r="Q85" s="25">
        <v>-66835000</v>
      </c>
    </row>
    <row r="86" spans="1:17" x14ac:dyDescent="0.35">
      <c r="A86" s="56" t="s">
        <v>321</v>
      </c>
      <c r="B86" s="56" t="s">
        <v>244</v>
      </c>
      <c r="C86" s="56" t="s">
        <v>245</v>
      </c>
      <c r="D86" s="56" t="s">
        <v>322</v>
      </c>
      <c r="E86" s="56" t="s">
        <v>247</v>
      </c>
      <c r="F86" s="57" t="s">
        <v>293</v>
      </c>
      <c r="G86" s="56" t="s">
        <v>294</v>
      </c>
      <c r="H86" s="56" t="s">
        <v>285</v>
      </c>
      <c r="I86" s="56" t="s">
        <v>251</v>
      </c>
      <c r="J86" s="56" t="s">
        <v>252</v>
      </c>
      <c r="K86" s="56" t="s">
        <v>253</v>
      </c>
      <c r="L86" s="56" t="s">
        <v>323</v>
      </c>
      <c r="M86" s="56" t="str">
        <f t="shared" si="0"/>
        <v>BME4PN471</v>
      </c>
      <c r="N86" s="56" t="s">
        <v>255</v>
      </c>
      <c r="O86" s="25">
        <v>66835000</v>
      </c>
      <c r="P86" s="25">
        <v>0</v>
      </c>
      <c r="Q86" s="25">
        <v>66835000</v>
      </c>
    </row>
    <row r="87" spans="1:17" x14ac:dyDescent="0.35">
      <c r="A87" s="56"/>
      <c r="B87" s="56"/>
      <c r="C87" s="56"/>
      <c r="D87" s="56"/>
      <c r="E87" s="56"/>
      <c r="F87" s="57"/>
      <c r="G87" s="56"/>
      <c r="H87" s="56"/>
      <c r="I87" s="56"/>
      <c r="J87" s="56"/>
      <c r="K87" s="56"/>
      <c r="L87" s="56"/>
      <c r="M87" s="56"/>
      <c r="N87" s="56"/>
      <c r="O87" s="25"/>
      <c r="P87" s="25"/>
      <c r="Q87" s="25"/>
    </row>
    <row r="88" spans="1:17" x14ac:dyDescent="0.35">
      <c r="A88" s="56" t="s">
        <v>324</v>
      </c>
      <c r="B88" s="56" t="s">
        <v>244</v>
      </c>
      <c r="C88" s="56" t="s">
        <v>245</v>
      </c>
      <c r="D88" s="56" t="s">
        <v>325</v>
      </c>
      <c r="E88" s="56" t="s">
        <v>247</v>
      </c>
      <c r="F88" s="57" t="s">
        <v>293</v>
      </c>
      <c r="G88" s="56" t="s">
        <v>294</v>
      </c>
      <c r="H88" s="56" t="s">
        <v>250</v>
      </c>
      <c r="I88" s="56" t="s">
        <v>251</v>
      </c>
      <c r="J88" s="56" t="s">
        <v>252</v>
      </c>
      <c r="K88" s="56" t="s">
        <v>253</v>
      </c>
      <c r="L88" s="56" t="s">
        <v>326</v>
      </c>
      <c r="M88" s="56" t="str">
        <f t="shared" si="0"/>
        <v>BME4JFTM5</v>
      </c>
      <c r="N88" s="56" t="s">
        <v>255</v>
      </c>
      <c r="O88" s="25">
        <v>40000000</v>
      </c>
      <c r="P88" s="25">
        <v>0</v>
      </c>
      <c r="Q88" s="25">
        <v>40000000</v>
      </c>
    </row>
    <row r="89" spans="1:17" x14ac:dyDescent="0.35">
      <c r="A89" s="56" t="s">
        <v>324</v>
      </c>
      <c r="B89" s="56" t="s">
        <v>244</v>
      </c>
      <c r="C89" s="56" t="s">
        <v>245</v>
      </c>
      <c r="D89" s="56" t="s">
        <v>325</v>
      </c>
      <c r="E89" s="56" t="s">
        <v>247</v>
      </c>
      <c r="F89" s="57" t="s">
        <v>248</v>
      </c>
      <c r="G89" s="56" t="s">
        <v>249</v>
      </c>
      <c r="H89" s="56" t="s">
        <v>250</v>
      </c>
      <c r="I89" s="56" t="s">
        <v>251</v>
      </c>
      <c r="J89" s="56" t="s">
        <v>252</v>
      </c>
      <c r="K89" s="56" t="s">
        <v>253</v>
      </c>
      <c r="L89" s="56" t="s">
        <v>326</v>
      </c>
      <c r="M89" s="56" t="str">
        <f t="shared" si="0"/>
        <v>BME4JFTM5</v>
      </c>
      <c r="N89" s="56" t="s">
        <v>255</v>
      </c>
      <c r="O89" s="25">
        <v>0</v>
      </c>
      <c r="P89" s="25">
        <v>-40000000</v>
      </c>
      <c r="Q89" s="25">
        <v>-40000000</v>
      </c>
    </row>
    <row r="90" spans="1:17" x14ac:dyDescent="0.35">
      <c r="A90" s="56"/>
      <c r="B90" s="56"/>
      <c r="C90" s="56"/>
      <c r="D90" s="56"/>
      <c r="E90" s="56"/>
      <c r="F90" s="57"/>
      <c r="G90" s="56"/>
      <c r="H90" s="56"/>
      <c r="I90" s="56"/>
      <c r="J90" s="56"/>
      <c r="K90" s="56"/>
      <c r="L90" s="56"/>
      <c r="M90" s="56"/>
      <c r="N90" s="56"/>
      <c r="O90" s="25"/>
      <c r="P90" s="25"/>
      <c r="Q90" s="25"/>
    </row>
    <row r="91" spans="1:17" x14ac:dyDescent="0.35">
      <c r="A91" s="56" t="s">
        <v>327</v>
      </c>
      <c r="B91" s="56" t="s">
        <v>244</v>
      </c>
      <c r="C91" s="56" t="s">
        <v>245</v>
      </c>
      <c r="D91" s="56" t="s">
        <v>328</v>
      </c>
      <c r="E91" s="56" t="s">
        <v>247</v>
      </c>
      <c r="F91" s="57" t="s">
        <v>248</v>
      </c>
      <c r="G91" s="56" t="s">
        <v>249</v>
      </c>
      <c r="H91" s="56" t="s">
        <v>285</v>
      </c>
      <c r="I91" s="56" t="s">
        <v>251</v>
      </c>
      <c r="J91" s="56" t="s">
        <v>252</v>
      </c>
      <c r="K91" s="56" t="s">
        <v>253</v>
      </c>
      <c r="L91" s="56" t="s">
        <v>329</v>
      </c>
      <c r="M91" s="56" t="str">
        <f t="shared" si="0"/>
        <v>BME4K6UC3</v>
      </c>
      <c r="N91" s="56" t="s">
        <v>255</v>
      </c>
      <c r="O91" s="25">
        <v>0</v>
      </c>
      <c r="P91" s="25">
        <v>-20379140.440000001</v>
      </c>
      <c r="Q91" s="25">
        <v>-20379140.440000001</v>
      </c>
    </row>
    <row r="92" spans="1:17" x14ac:dyDescent="0.35">
      <c r="A92" s="56" t="s">
        <v>327</v>
      </c>
      <c r="B92" s="56" t="s">
        <v>244</v>
      </c>
      <c r="C92" s="56" t="s">
        <v>245</v>
      </c>
      <c r="D92" s="56" t="s">
        <v>328</v>
      </c>
      <c r="E92" s="56" t="s">
        <v>247</v>
      </c>
      <c r="F92" s="57" t="s">
        <v>293</v>
      </c>
      <c r="G92" s="56" t="s">
        <v>294</v>
      </c>
      <c r="H92" s="56" t="s">
        <v>285</v>
      </c>
      <c r="I92" s="56" t="s">
        <v>251</v>
      </c>
      <c r="J92" s="56" t="s">
        <v>252</v>
      </c>
      <c r="K92" s="56" t="s">
        <v>253</v>
      </c>
      <c r="L92" s="56" t="s">
        <v>329</v>
      </c>
      <c r="M92" s="56" t="str">
        <f t="shared" si="0"/>
        <v>BME4K6UC3</v>
      </c>
      <c r="N92" s="56" t="s">
        <v>255</v>
      </c>
      <c r="O92" s="25">
        <v>20379140.440000001</v>
      </c>
      <c r="P92" s="25">
        <v>0</v>
      </c>
      <c r="Q92" s="25">
        <v>20379140.440000001</v>
      </c>
    </row>
    <row r="93" spans="1:17" x14ac:dyDescent="0.35">
      <c r="A93" s="56"/>
      <c r="B93" s="56"/>
      <c r="C93" s="56"/>
      <c r="D93" s="56"/>
      <c r="E93" s="56"/>
      <c r="F93" s="57"/>
      <c r="G93" s="56"/>
      <c r="H93" s="56"/>
      <c r="I93" s="56"/>
      <c r="J93" s="56"/>
      <c r="K93" s="56"/>
      <c r="L93" s="56"/>
      <c r="M93" s="56"/>
      <c r="N93" s="56"/>
      <c r="O93" s="25"/>
      <c r="P93" s="25"/>
      <c r="Q93" s="25"/>
    </row>
    <row r="94" spans="1:17" s="58" customFormat="1" x14ac:dyDescent="0.35">
      <c r="A94" s="56" t="s">
        <v>330</v>
      </c>
      <c r="B94" s="56" t="s">
        <v>244</v>
      </c>
      <c r="C94" s="56" t="s">
        <v>245</v>
      </c>
      <c r="D94" s="56" t="s">
        <v>331</v>
      </c>
      <c r="E94" s="56" t="s">
        <v>247</v>
      </c>
      <c r="F94" s="57" t="s">
        <v>332</v>
      </c>
      <c r="G94" s="56" t="s">
        <v>333</v>
      </c>
      <c r="H94" s="56" t="s">
        <v>250</v>
      </c>
      <c r="I94" s="56" t="s">
        <v>251</v>
      </c>
      <c r="J94" s="56" t="s">
        <v>252</v>
      </c>
      <c r="K94" s="56" t="s">
        <v>253</v>
      </c>
      <c r="L94" s="56" t="s">
        <v>334</v>
      </c>
      <c r="M94" s="56" t="s">
        <v>214</v>
      </c>
      <c r="N94" s="56" t="s">
        <v>255</v>
      </c>
      <c r="O94" s="25">
        <v>1526960000</v>
      </c>
      <c r="P94" s="25">
        <v>0</v>
      </c>
      <c r="Q94" s="25">
        <v>1526960000</v>
      </c>
    </row>
    <row r="95" spans="1:17" s="58" customFormat="1" x14ac:dyDescent="0.35">
      <c r="A95" s="56" t="s">
        <v>330</v>
      </c>
      <c r="B95" s="56" t="s">
        <v>244</v>
      </c>
      <c r="C95" s="56" t="s">
        <v>245</v>
      </c>
      <c r="D95" s="56" t="s">
        <v>331</v>
      </c>
      <c r="E95" s="56" t="s">
        <v>247</v>
      </c>
      <c r="F95" s="57" t="s">
        <v>258</v>
      </c>
      <c r="G95" s="56" t="s">
        <v>259</v>
      </c>
      <c r="H95" s="56" t="s">
        <v>250</v>
      </c>
      <c r="I95" s="56" t="s">
        <v>251</v>
      </c>
      <c r="J95" s="56" t="s">
        <v>252</v>
      </c>
      <c r="K95" s="56" t="s">
        <v>253</v>
      </c>
      <c r="L95" s="56" t="s">
        <v>334</v>
      </c>
      <c r="M95" s="56" t="s">
        <v>214</v>
      </c>
      <c r="N95" s="56" t="s">
        <v>255</v>
      </c>
      <c r="O95" s="25">
        <v>0</v>
      </c>
      <c r="P95" s="25">
        <v>-1526960000</v>
      </c>
      <c r="Q95" s="25">
        <v>-1526960000</v>
      </c>
    </row>
    <row r="96" spans="1:17" s="58" customFormat="1" x14ac:dyDescent="0.35">
      <c r="A96" s="56"/>
      <c r="B96" s="56"/>
      <c r="C96" s="56"/>
      <c r="D96" s="56"/>
      <c r="E96" s="56"/>
      <c r="F96" s="57"/>
      <c r="G96" s="56"/>
      <c r="H96" s="56"/>
      <c r="I96" s="56"/>
      <c r="J96" s="56"/>
      <c r="K96" s="56"/>
      <c r="L96" s="56"/>
      <c r="M96" s="56"/>
      <c r="N96" s="56"/>
      <c r="O96" s="25"/>
      <c r="P96" s="25"/>
      <c r="Q96" s="25"/>
    </row>
    <row r="97" spans="1:17" x14ac:dyDescent="0.35">
      <c r="A97" s="56" t="s">
        <v>330</v>
      </c>
      <c r="B97" s="56" t="s">
        <v>244</v>
      </c>
      <c r="C97" s="56" t="s">
        <v>245</v>
      </c>
      <c r="D97" s="56" t="s">
        <v>331</v>
      </c>
      <c r="E97" s="56" t="s">
        <v>247</v>
      </c>
      <c r="F97" s="57" t="s">
        <v>248</v>
      </c>
      <c r="G97" s="56" t="s">
        <v>249</v>
      </c>
      <c r="H97" s="56" t="s">
        <v>250</v>
      </c>
      <c r="I97" s="56" t="s">
        <v>251</v>
      </c>
      <c r="J97" s="56" t="s">
        <v>252</v>
      </c>
      <c r="K97" s="56" t="s">
        <v>253</v>
      </c>
      <c r="L97" s="56" t="s">
        <v>335</v>
      </c>
      <c r="M97" s="56" t="str">
        <f t="shared" si="0"/>
        <v>BME4L3LN5</v>
      </c>
      <c r="N97" s="56" t="s">
        <v>255</v>
      </c>
      <c r="O97" s="25">
        <v>0</v>
      </c>
      <c r="P97" s="25">
        <v>-1224530000</v>
      </c>
      <c r="Q97" s="25">
        <v>-1224530000</v>
      </c>
    </row>
    <row r="98" spans="1:17" x14ac:dyDescent="0.35">
      <c r="A98" s="56" t="s">
        <v>330</v>
      </c>
      <c r="B98" s="56" t="s">
        <v>244</v>
      </c>
      <c r="C98" s="56" t="s">
        <v>245</v>
      </c>
      <c r="D98" s="56" t="s">
        <v>331</v>
      </c>
      <c r="E98" s="56" t="s">
        <v>247</v>
      </c>
      <c r="F98" s="57" t="s">
        <v>293</v>
      </c>
      <c r="G98" s="56" t="s">
        <v>294</v>
      </c>
      <c r="H98" s="56" t="s">
        <v>250</v>
      </c>
      <c r="I98" s="56" t="s">
        <v>251</v>
      </c>
      <c r="J98" s="56" t="s">
        <v>252</v>
      </c>
      <c r="K98" s="56" t="s">
        <v>253</v>
      </c>
      <c r="L98" s="56" t="s">
        <v>335</v>
      </c>
      <c r="M98" s="56" t="str">
        <f t="shared" si="0"/>
        <v>BME4L3LN5</v>
      </c>
      <c r="N98" s="56" t="s">
        <v>255</v>
      </c>
      <c r="O98" s="25">
        <v>1224530000</v>
      </c>
      <c r="P98" s="25">
        <v>0</v>
      </c>
      <c r="Q98" s="25">
        <v>1224530000</v>
      </c>
    </row>
  </sheetData>
  <autoFilter ref="A21:Q98" xr:uid="{925962BF-9C40-4EDD-954D-5E16C7DC603D}"/>
  <mergeCells count="2">
    <mergeCell ref="A19:B19"/>
    <mergeCell ref="B11:D1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07E214C565FF469F8822499A580089" ma:contentTypeVersion="1" ma:contentTypeDescription="Create a new document." ma:contentTypeScope="" ma:versionID="e2a728d70fe6f13d287c6ad081cc8356">
  <xsd:schema xmlns:xsd="http://www.w3.org/2001/XMLSchema" xmlns:xs="http://www.w3.org/2001/XMLSchema" xmlns:p="http://schemas.microsoft.com/office/2006/metadata/properties" xmlns:ns2="e46f3890-444c-4674-b4e6-207715c1e17a" targetNamespace="http://schemas.microsoft.com/office/2006/metadata/properties" ma:root="true" ma:fieldsID="583668afe7ef93d2e6d29b9ff31ff8da" ns2:_="">
    <xsd:import namespace="e46f3890-444c-4674-b4e6-207715c1e17a"/>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f3890-444c-4674-b4e6-207715c1e17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792963-3090-4831-A51C-35067689B1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6f3890-444c-4674-b4e6-207715c1e1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CB2D46-CE7D-4DF6-A4F1-691A67F986F9}">
  <ds:schemaRefs>
    <ds:schemaRef ds:uri="http://schemas.microsoft.com/sharepoint/v3/contenttype/forms"/>
  </ds:schemaRefs>
</ds:datastoreItem>
</file>

<file path=customXml/itemProps3.xml><?xml version="1.0" encoding="utf-8"?>
<ds:datastoreItem xmlns:ds="http://schemas.openxmlformats.org/officeDocument/2006/customXml" ds:itemID="{61BC9395-B64C-4093-91FD-64CFEC9720E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 Sheet</vt:lpstr>
      <vt:lpstr>ToD</vt:lpstr>
      <vt:lpstr>JE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Hasan</dc:creator>
  <cp:keywords/>
  <dc:description/>
  <cp:lastModifiedBy>Ahmed, Saklayen</cp:lastModifiedBy>
  <cp:revision/>
  <dcterms:created xsi:type="dcterms:W3CDTF">2015-06-05T18:17:20Z</dcterms:created>
  <dcterms:modified xsi:type="dcterms:W3CDTF">2022-10-02T09:49:44Z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2022-03-29T04:37:28Z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087e4492-56c8-4cf1-ab3c-ce50a1f9336d</vt:lpwstr>
  </property>
  <property fmtid="{D5CDD505-2E9C-101B-9397-08002B2CF9AE}" pid="8" name="MSIP_Label_ea60d57e-af5b-4752-ac57-3e4f28ca11dc_ContentBits">
    <vt:lpwstr>0</vt:lpwstr>
  </property>
  <property fmtid="{D5CDD505-2E9C-101B-9397-08002B2CF9AE}" pid="9" name="ContentTypeId">
    <vt:lpwstr>0x010100C707E214C565FF469F8822499A580089</vt:lpwstr>
  </property>
</Properties>
</file>