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xr:revisionPtr revIDLastSave="0" documentId="8_{0C976973-679A-4478-88DD-93DA60DD4612}" xr6:coauthVersionLast="47" xr6:coauthVersionMax="47" xr10:uidLastSave="{00000000-0000-0000-0000-000000000000}"/>
  <bookViews>
    <workbookView xWindow="-110" yWindow="-110" windowWidth="19420" windowHeight="10420" xr2:uid="{4C50F84F-9AAE-4847-A3E4-B81AFD554C20}"/>
  </bookViews>
  <sheets>
    <sheet name="OE.SL-15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</externalReferences>
  <definedNames>
    <definedName name="___OS32">'[1]3. Controls Identification'!#REF!</definedName>
    <definedName name="__ix2">#REF!</definedName>
    <definedName name="__OS32">'[1]3. Controls Identification'!#REF!</definedName>
    <definedName name="__RSE1">#REF!</definedName>
    <definedName name="__RSE2">'[3]CMA Calculations'!$H$16</definedName>
    <definedName name="_1">#REF!</definedName>
    <definedName name="_10">#REF!</definedName>
    <definedName name="_3">#REF!</definedName>
    <definedName name="_4">#REF!</definedName>
    <definedName name="_5">#REF!</definedName>
    <definedName name="_6">#REF!</definedName>
    <definedName name="_7">#REF!</definedName>
    <definedName name="_8">#REF!</definedName>
    <definedName name="_9">#REF!</definedName>
    <definedName name="_fa1">[4]Accounts!#REF!</definedName>
    <definedName name="_xlnm._FilterDatabase" localSheetId="0" hidden="1">'OE.SL-15'!$H$46:$K$147</definedName>
    <definedName name="_ix2">#REF!</definedName>
    <definedName name="_ketki">#REF!</definedName>
    <definedName name="_Order1" hidden="1">255</definedName>
    <definedName name="_OS32">'[1]3. Controls Identification'!#REF!</definedName>
    <definedName name="_pur2">#REF!</definedName>
    <definedName name="_RSE1">#REF!</definedName>
    <definedName name="_RSE2">#REF!</definedName>
    <definedName name="_RSE3">#REF!</definedName>
    <definedName name="a">'[5]3. Controls Identification'!#REF!</definedName>
    <definedName name="ABC">#REF!</definedName>
    <definedName name="Account_Balance">#REF!</definedName>
    <definedName name="am">'[6]3. Controls Identification'!#REF!</definedName>
    <definedName name="Answer">'[7]Slush (Do not delete)'!$B$3:$B$5</definedName>
    <definedName name="Anti_Fraud">[8]RI!$R$20:$R$65536</definedName>
    <definedName name="ARA_Threshold">[9]Lead!$O$2</definedName>
    <definedName name="ARP_Threshold">[9]Lead!$N$2</definedName>
    <definedName name="as">'[6]3. Controls Identification'!#REF!</definedName>
    <definedName name="AS2DocOpenMode" hidden="1">"AS2DocumentEdit"</definedName>
    <definedName name="AS2HasNoAutoHeaderFooter" hidden="1">" "</definedName>
    <definedName name="AS2ReportLS" hidden="1">1</definedName>
    <definedName name="AS2SyncStepLS" hidden="1">0</definedName>
    <definedName name="AS2TickmarkLS" hidden="1">#REF!</definedName>
    <definedName name="AS2VersionLS" hidden="1">300</definedName>
    <definedName name="asdad">'[10]Slush (Do not delete)'!$B$3:$B$5</definedName>
    <definedName name="bbb">'[11]3. Controls Identification'!#REF!</definedName>
    <definedName name="BG_Del" hidden="1">15</definedName>
    <definedName name="BG_Ins" hidden="1">4</definedName>
    <definedName name="BG_Mod" hidden="1">6</definedName>
    <definedName name="bhute">#REF!</definedName>
    <definedName name="bpct1">'[12]BP-CT1'!$A$1:$R$28</definedName>
    <definedName name="bpct2">'[12]BP-CT2'!$A$1:$R$33</definedName>
    <definedName name="bpst1">'[12]BP-ST1'!$A$1:$N$30</definedName>
    <definedName name="bpst2">#REF!</definedName>
    <definedName name="brct1">#REF!</definedName>
    <definedName name="brct2">#REF!</definedName>
    <definedName name="brst1">#REF!</definedName>
    <definedName name="brst2">#REF!</definedName>
    <definedName name="Company_Risk">[13]Defintions!$B$6:$B$10</definedName>
    <definedName name="Completeness">[8]RI!$X:$X</definedName>
    <definedName name="Conclusion">'[14]Parameters (Hide)'!$B$1:$B$3</definedName>
    <definedName name="conso">#REF!</definedName>
    <definedName name="control">'[15]3. Controls Identification'!#REF!</definedName>
    <definedName name="Control_Category">[13]Defintions!$D$14:$D$17</definedName>
    <definedName name="Control_Level">[13]Defintions!$E$14:$E$17</definedName>
    <definedName name="Controldecision">#REF!</definedName>
    <definedName name="controletolerantie">[16]TOTAAL!$C$9</definedName>
    <definedName name="ControlType">#REF!</definedName>
    <definedName name="COSO_Obj">[8]RI!$G:$G</definedName>
    <definedName name="Coverage">'[7]Slush (Do not delete)'!$A$3:$A$4</definedName>
    <definedName name="cpct1">'[17]CP-CT1'!$A$1:$R$28</definedName>
    <definedName name="cpct2">'[17]CP-CT2'!$A$1:$R$33</definedName>
    <definedName name="cpst1">'[17]CP-ST1 '!$A$1:$N$30</definedName>
    <definedName name="cpst2">#REF!</definedName>
    <definedName name="crct1">#REF!</definedName>
    <definedName name="crct2">#REF!</definedName>
    <definedName name="crst1">#REF!</definedName>
    <definedName name="crst2">#REF!</definedName>
    <definedName name="csDesignMode">1</definedName>
    <definedName name="currently_provided">[18]Summary!$D$7</definedName>
    <definedName name="CY_lik_Equity">#REF!</definedName>
    <definedName name="CY_lik_Income">#REF!</definedName>
    <definedName name="CY_lik_Liabs">#REF!</definedName>
    <definedName name="CY_lik_RetEarn_bf">#REF!</definedName>
    <definedName name="CY_tx_all_Equity">#REF!</definedName>
    <definedName name="CY_tx_all_Income">#REF!</definedName>
    <definedName name="CY_tx_all_Liabs">#REF!</definedName>
    <definedName name="CY_tx_all_RetEarn_bf">#REF!</definedName>
    <definedName name="CY_tx_knw_Equity">#REF!</definedName>
    <definedName name="CY_tx_knw_Income">#REF!</definedName>
    <definedName name="CY_tx_knw_Liabs">#REF!</definedName>
    <definedName name="CY_tx_knw_RetEarn_bf">#REF!</definedName>
    <definedName name="CY_tx_lik_Equity">#REF!</definedName>
    <definedName name="CY_tx_lik_Income">#REF!</definedName>
    <definedName name="CY_tx_lik_Liabs">#REF!</definedName>
    <definedName name="CY_tx_lik_RetEarn_bf">#REF!</definedName>
    <definedName name="DATA1">#REF!</definedName>
    <definedName name="DATA10">#REF!</definedName>
    <definedName name="DATA11">#REF!</definedName>
    <definedName name="DATA12">#REF!</definedName>
    <definedName name="DATA13">#REF!</definedName>
    <definedName name="DATA14">#REF!</definedName>
    <definedName name="DATA15">#REF!</definedName>
    <definedName name="DATA16">#REF!</definedName>
    <definedName name="DATA17">#REF!</definedName>
    <definedName name="DATA18">#REF!</definedName>
    <definedName name="DATA19">#REF!</definedName>
    <definedName name="DATA2">#REF!</definedName>
    <definedName name="DATA20">#REF!</definedName>
    <definedName name="DATA21">#REF!</definedName>
    <definedName name="DATA22">#REF!</definedName>
    <definedName name="DATA23">#REF!</definedName>
    <definedName name="DATA24">#REF!</definedName>
    <definedName name="DATA25">#REF!</definedName>
    <definedName name="DATA26">#REF!</definedName>
    <definedName name="DATA27">#REF!</definedName>
    <definedName name="DATA28">#REF!</definedName>
    <definedName name="DATA29">#REF!</definedName>
    <definedName name="DATA3">#REF!</definedName>
    <definedName name="DATA30">#REF!</definedName>
    <definedName name="DATA31">#REF!</definedName>
    <definedName name="DATA32">#REF!</definedName>
    <definedName name="DATA33">#REF!</definedName>
    <definedName name="DATA34">#REF!</definedName>
    <definedName name="DATA35">#REF!</definedName>
    <definedName name="DATA36">#REF!</definedName>
    <definedName name="DATA37">#REF!</definedName>
    <definedName name="DATA38">#REF!</definedName>
    <definedName name="DATA39">#REF!</definedName>
    <definedName name="DATA4">#REF!</definedName>
    <definedName name="DATA40">#REF!</definedName>
    <definedName name="DATA41">#REF!</definedName>
    <definedName name="DATA42">#REF!</definedName>
    <definedName name="DATA43">#REF!</definedName>
    <definedName name="DATA44">#REF!</definedName>
    <definedName name="DATA45">#REF!</definedName>
    <definedName name="DATA46">#REF!</definedName>
    <definedName name="DATA47">#REF!</definedName>
    <definedName name="DATA48">#REF!</definedName>
    <definedName name="DATA49">#REF!</definedName>
    <definedName name="DATA5">#REF!</definedName>
    <definedName name="DATA50">#REF!</definedName>
    <definedName name="DATA51">#REF!</definedName>
    <definedName name="DATA52">#REF!</definedName>
    <definedName name="DATA53">#REF!</definedName>
    <definedName name="DATA54">#REF!</definedName>
    <definedName name="DATA55">#REF!</definedName>
    <definedName name="DATA56">#REF!</definedName>
    <definedName name="DATA57">#REF!</definedName>
    <definedName name="DATA58">#REF!</definedName>
    <definedName name="DATA59">#REF!</definedName>
    <definedName name="DATA6">#REF!</definedName>
    <definedName name="DATA60">#REF!</definedName>
    <definedName name="DATA61">#REF!</definedName>
    <definedName name="DATA62">#REF!</definedName>
    <definedName name="DATA63">#REF!</definedName>
    <definedName name="DATA64">#REF!</definedName>
    <definedName name="DATA65">#REF!</definedName>
    <definedName name="DATA7">#REF!</definedName>
    <definedName name="DATA8">#REF!</definedName>
    <definedName name="DATA9">#REF!</definedName>
    <definedName name="_xlnm.Database">#REF!</definedName>
    <definedName name="Date">[19]Key!$C$4</definedName>
    <definedName name="dcnt2">#REF!</definedName>
    <definedName name="Den">#REF!</definedName>
    <definedName name="Difference">#REF!</definedName>
    <definedName name="Disaggregations">#REF!</definedName>
    <definedName name="dnct2">#REF!</definedName>
    <definedName name="dsfds">'[6]3. Controls Identification'!#REF!</definedName>
    <definedName name="dsx">'[20]3. Controls Identification 09'!#REF!</definedName>
    <definedName name="EandI">#REF!</definedName>
    <definedName name="Effective">'[21]Do not Delete'!$G$4:$G$5</definedName>
    <definedName name="Effectiveness">#REF!</definedName>
    <definedName name="er">'[6]3. Controls Identification'!#REF!</definedName>
    <definedName name="Excel_BuiltIn__FilterDatabase_2">#REF!</definedName>
    <definedName name="Excel_BuiltIn__FilterDatabase_2_1">#REF!</definedName>
    <definedName name="Excel_BuiltIn__FilterDatabase_3">#REF!</definedName>
    <definedName name="Excel_BuiltIn__FilterDatabase_3_1">#REF!</definedName>
    <definedName name="Existance">[8]RI!$U:$U</definedName>
    <definedName name="Expected_balance">#REF!</definedName>
    <definedName name="fa">[22]Accounts!#REF!</definedName>
    <definedName name="frequency">#REF!</definedName>
    <definedName name="ft">[22]Accounts!#REF!</definedName>
    <definedName name="g">'[23]3. Controls Identification'!#REF!</definedName>
    <definedName name="GCCControls">'[21]Do not Delete'!$A$4:$A$5</definedName>
    <definedName name="gh">[22]Accounts!#REF!</definedName>
    <definedName name="GL_CY">[19]Key!$C$16</definedName>
    <definedName name="GL_PY">[19]Key!$C$17</definedName>
    <definedName name="gross_population">'[18]Not provided'!$D$11</definedName>
    <definedName name="HEAD">#REF!</definedName>
    <definedName name="HEADASST">#REF!</definedName>
    <definedName name="hkjf">'[6]3. Controls Identification'!#REF!</definedName>
    <definedName name="IQ">#REF!</definedName>
    <definedName name="is">#REF!</definedName>
    <definedName name="IT_Dependent">[13]Defintions!$I$14:$I$16</definedName>
    <definedName name="iu">#REF!</definedName>
    <definedName name="iv">#REF!</definedName>
    <definedName name="k" hidden="1">2</definedName>
    <definedName name="KEY_CONTRLS">#REF!</definedName>
    <definedName name="klsdnfc">'[6]3. Controls Identification'!#REF!</definedName>
    <definedName name="L_Adjust">[24]Links!$H:$H</definedName>
    <definedName name="L_AJE_Tot">[24]Links!$G:$G</definedName>
    <definedName name="L_CY_Beg">[24]Links!$F:$F</definedName>
    <definedName name="L_CY_End">[9]Links!$J$1:$J$65536</definedName>
    <definedName name="L_PY_End">[9]Links!$K$1:$K$65536</definedName>
    <definedName name="L_RJE_Tot">[9]Links!$I$1:$I$65536</definedName>
    <definedName name="Likely_exception">[13]Defintions!$C$14:$C$16</definedName>
    <definedName name="lkdskf">'[6]3. Controls Identification'!#REF!</definedName>
    <definedName name="lkjlk">'[6]3. Controls Identification'!#REF!</definedName>
    <definedName name="m">'[6]3. Controls Identification'!#REF!</definedName>
    <definedName name="MagnI">[25]RI!#REF!</definedName>
    <definedName name="MAGOFIMPACT">#REF!</definedName>
    <definedName name="ManualSystem">#REF!</definedName>
    <definedName name="Materiality">#REF!</definedName>
    <definedName name="MItigation">'[21]Do not Delete'!$I$4:$I$5</definedName>
    <definedName name="Monetary_Precision">#REF!</definedName>
    <definedName name="MP">'[26]CMA Calculations'!$B$3</definedName>
    <definedName name="n">'[6]3. Controls Identification'!#REF!</definedName>
    <definedName name="Nature">[13]Defintions!$H$14:$H$16</definedName>
    <definedName name="NO_OF_CLTRS">#REF!</definedName>
    <definedName name="Note_1">#REF!</definedName>
    <definedName name="Note_10">#REF!</definedName>
    <definedName name="Note_11">#REF!</definedName>
    <definedName name="Note_12">#REF!</definedName>
    <definedName name="Note_13">#REF!</definedName>
    <definedName name="Note_14">#REF!</definedName>
    <definedName name="Note_15">#REF!</definedName>
    <definedName name="Note_16">#REF!</definedName>
    <definedName name="Note_17">#REF!</definedName>
    <definedName name="Note_18">#REF!</definedName>
    <definedName name="Note_19">#REF!</definedName>
    <definedName name="Note_2">#REF!</definedName>
    <definedName name="Note_20">#REF!</definedName>
    <definedName name="Note_21">#REF!</definedName>
    <definedName name="Note_3">#REF!</definedName>
    <definedName name="Note_4">#REF!</definedName>
    <definedName name="Note_5">#REF!</definedName>
    <definedName name="Note_6">#REF!</definedName>
    <definedName name="Note_7">#REF!</definedName>
    <definedName name="Note_8">#REF!</definedName>
    <definedName name="Note_9">#REF!</definedName>
    <definedName name="Number_of_Selections">#REF!</definedName>
    <definedName name="Numof_Selections2">#REF!</definedName>
    <definedName name="O2C_C09">#REF!</definedName>
    <definedName name="Occurance">[8]RI!$V:$V</definedName>
    <definedName name="Op_Frequency">[13]Defintions!$B$14:$B$21</definedName>
    <definedName name="p">'[27]Purchases-CT1'!$A$1:$AZ$28</definedName>
    <definedName name="Parth">#REF!</definedName>
    <definedName name="PartialFull">#REF!</definedName>
    <definedName name="Pdate">[28]Key!$C$4</definedName>
    <definedName name="PlannedExtentofTesting">[29]Sheet1!$A$1:$A$5</definedName>
    <definedName name="Pre_tax_materiality">#REF!</definedName>
    <definedName name="Presentation___Disclosure">[8]RI!$Z:$Z</definedName>
    <definedName name="_xlnm.Print_Area">#REF!</definedName>
    <definedName name="Prob">[25]RI!#REF!</definedName>
    <definedName name="PROBOFOCC">#REF!</definedName>
    <definedName name="provision">'[18]Not provided'!$D$12</definedName>
    <definedName name="pur">'[27]Purchases-CT1'!$A$1:$AZ$28</definedName>
    <definedName name="purst1">'[27]Purchases-ST1  '!$A$1:$P$30</definedName>
    <definedName name="purst2">#REF!</definedName>
    <definedName name="PY_all_Equity">#REF!</definedName>
    <definedName name="PY_all_Income">#REF!</definedName>
    <definedName name="PY_all_RetEarn">#REF!</definedName>
    <definedName name="PY_knw_Income">#REF!</definedName>
    <definedName name="PY_knw_RetEarn">#REF!</definedName>
    <definedName name="PY_lik_Income">#REF!</definedName>
    <definedName name="PY_lik_RetEarn">#REF!</definedName>
    <definedName name="PY_tot_knw_Xfoot">#REF!</definedName>
    <definedName name="PY_tot_lik_Xfoot">#REF!</definedName>
    <definedName name="PY_tx_all_Income">#REF!</definedName>
    <definedName name="PY_tx_all_RetEarn">#REF!</definedName>
    <definedName name="PY_tx_knw_Income">#REF!</definedName>
    <definedName name="PY_tx_knw_RetEarn">#REF!</definedName>
    <definedName name="PY_tx_lik_Income">#REF!</definedName>
    <definedName name="PY_tx_lik_RetEarn">#REF!</definedName>
    <definedName name="Question_Type">[30]Values!$B$3:$B$10</definedName>
    <definedName name="R_Factor">#REF!</definedName>
    <definedName name="Recover">[31]Macro1!$A$47</definedName>
    <definedName name="REG.E.C14">'[23]3. Controls Identification'!#REF!</definedName>
    <definedName name="REGEC12">'[32]3. Controls Identification'!#REF!</definedName>
    <definedName name="REGEC14">'[33]3. Controls Identification'!#REF!</definedName>
    <definedName name="Reliance">'[21]Do not Delete'!$F$4:$F$5</definedName>
    <definedName name="Remainder">'[26]CMA Calculations'!$G$21132</definedName>
    <definedName name="Residual_difference">#REF!</definedName>
    <definedName name="RFac">'[26]CMA Calculations'!$B$4</definedName>
    <definedName name="Rights___Obligations">[8]RI!$Y:$Y</definedName>
    <definedName name="Risk_RatinG">[25]RI!#REF!</definedName>
    <definedName name="s">'[33]3. Controls Identification'!#REF!</definedName>
    <definedName name="S_Adjust_Data">[24]Lead!$I$1:$I$30</definedName>
    <definedName name="S_AJE_Tot_Data">[24]Lead!$H$1:$H$30</definedName>
    <definedName name="S_CY_Beg_Data">[24]Lead!$F$1:$F$30</definedName>
    <definedName name="S_CY_End_Data">[9]Lead!$K$1:$K$253</definedName>
    <definedName name="S_CY_End_GT">[9]Lead!$K$253</definedName>
    <definedName name="S_PY_End_Data">[9]Lead!$M$1:$M$253</definedName>
    <definedName name="S_PY_End_GT">[9]Lead!$M$253</definedName>
    <definedName name="S_RJE_Tot_Data">[9]Lead!$J$1:$J$253</definedName>
    <definedName name="sadf">'[6]3. Controls Identification'!#REF!</definedName>
    <definedName name="sadfds">'[6]3. Controls Identification'!#REF!</definedName>
    <definedName name="sadfs">'[6]3. Controls Identification'!#REF!</definedName>
    <definedName name="saf">'[6]3. Controls Identification'!#REF!</definedName>
    <definedName name="salect2">#REF!</definedName>
    <definedName name="Sales_Return_Reserve_Reviewed">'[34]Plan Control Testing'!#REF!</definedName>
    <definedName name="salest1">#REF!</definedName>
    <definedName name="salest2">#REF!</definedName>
    <definedName name="salst1">#REF!</definedName>
    <definedName name="SAPBEXdnldView" hidden="1">"42NB4F5AJSROAHT97VEHCZPQY"</definedName>
    <definedName name="SAPBEXsysID" hidden="1">"PSB"</definedName>
    <definedName name="scadad">#REF!</definedName>
    <definedName name="Scoping">[13]Defintions!$A$6:$A$8</definedName>
    <definedName name="sdfd">'[6]3. Controls Identification'!#REF!</definedName>
    <definedName name="sdfds">'[6]3. Controls Identification'!#REF!</definedName>
    <definedName name="Selected">[13]Defintions!$F$14:$F$16</definedName>
    <definedName name="Selection">#REF!</definedName>
    <definedName name="sfds">'[6]3. Controls Identification'!#REF!</definedName>
    <definedName name="SNO">[8]RI!$A:$A</definedName>
    <definedName name="ss">#REF!</definedName>
    <definedName name="sssssss">'[1]3. Controls Identification'!#REF!</definedName>
    <definedName name="Start">'[26]CMA Calculations'!$B$6</definedName>
    <definedName name="STATUS">#REF!</definedName>
    <definedName name="system">#REF!</definedName>
    <definedName name="TableName">"Dummy"</definedName>
    <definedName name="Tasks">#REF!</definedName>
    <definedName name="Tax_Effect_Income">#REF!</definedName>
    <definedName name="Tax_Effect_Liabs">#REF!</definedName>
    <definedName name="Tax_Effect_RetEarn">#REF!</definedName>
    <definedName name="Tax_Rate">#REF!</definedName>
    <definedName name="Test">'[7]Slush (Do not delete)'!$C$3:$C$5</definedName>
    <definedName name="TEST0">#REF!</definedName>
    <definedName name="TEST1">#REF!</definedName>
    <definedName name="TEST2">#REF!</definedName>
    <definedName name="TESTHKEY">#REF!</definedName>
    <definedName name="TESTKEYS">#REF!</definedName>
    <definedName name="TESTVKEY">#REF!</definedName>
    <definedName name="TEXT">#REF!</definedName>
    <definedName name="TextRefCopy1">'[6]3. Controls Identification'!#REF!</definedName>
    <definedName name="TextRefCopy10">'[6]3. Controls Identification'!#REF!</definedName>
    <definedName name="TextRefCopy102">'[35]GL Tally'!#REF!</definedName>
    <definedName name="TextRefCopy103">'[35]GL Tally'!#REF!</definedName>
    <definedName name="TextRefCopy105">'[35]GL Tally'!#REF!</definedName>
    <definedName name="TextRefCopy106">'[35]GL Tally'!#REF!</definedName>
    <definedName name="TextRefCopy109">'[35]GL Tally'!#REF!</definedName>
    <definedName name="TextRefCopy11">'[6]3. Controls Identification'!#REF!</definedName>
    <definedName name="TextRefCopy113">'[35]GL Tally'!#REF!</definedName>
    <definedName name="TextRefCopy115">'[35]GL Tally'!#REF!</definedName>
    <definedName name="TextRefCopy116">'[35]GL Tally'!#REF!</definedName>
    <definedName name="TextRefCopy12">'[6]3. Controls Identification'!#REF!</definedName>
    <definedName name="TextRefCopy120">'[35]GL Tally'!#REF!</definedName>
    <definedName name="TextRefCopy121">'[35]GL Tally'!#REF!</definedName>
    <definedName name="TextRefCopy13">'[6]3. Controls Identification'!#REF!</definedName>
    <definedName name="TextRefCopy136">'[35]GL Tally'!#REF!</definedName>
    <definedName name="TextRefCopy14">#REF!</definedName>
    <definedName name="TextRefCopy15">#REF!</definedName>
    <definedName name="TextRefCopy16">#REF!</definedName>
    <definedName name="TextRefCopy2">'[6]3. Controls Identification'!#REF!</definedName>
    <definedName name="TextRefCopy20">#REF!</definedName>
    <definedName name="TextRefCopy21">#REF!</definedName>
    <definedName name="TextRefCopy233">#REF!</definedName>
    <definedName name="TextRefCopy234">#REF!</definedName>
    <definedName name="TextRefCopy236">#REF!</definedName>
    <definedName name="TextRefCopy3">'[6]3. Controls Identification'!#REF!</definedName>
    <definedName name="TextRefCopy30">'[36]Interest Income-GL'!$K$29</definedName>
    <definedName name="TextRefCopy32">[37]Schedule!#REF!</definedName>
    <definedName name="TextRefCopy37">#REF!</definedName>
    <definedName name="TextRefCopy4">'[6]3. Controls Identification'!#REF!</definedName>
    <definedName name="TextRefCopy40">#REF!</definedName>
    <definedName name="TextRefCopy42">#REF!</definedName>
    <definedName name="TextRefCopy43">#REF!</definedName>
    <definedName name="TextRefCopy44">'[38]Summary '!#REF!</definedName>
    <definedName name="TextRefCopy45">#REF!</definedName>
    <definedName name="TextRefCopy46">'[38]Summary '!#REF!</definedName>
    <definedName name="TextRefCopy47">#REF!</definedName>
    <definedName name="TextRefCopy48">'[38]Summary '!#REF!</definedName>
    <definedName name="TextRefCopy49">'[38]Summary '!#REF!</definedName>
    <definedName name="TextRefCopy5">'[6]3. Controls Identification'!#REF!</definedName>
    <definedName name="TextRefCopy50">'[38]Summary '!#REF!</definedName>
    <definedName name="TextRefCopy51">'[38]Summary '!#REF!</definedName>
    <definedName name="TextRefCopy52">#REF!</definedName>
    <definedName name="TextRefCopy54">#REF!</definedName>
    <definedName name="TextRefCopy55">#REF!</definedName>
    <definedName name="TextRefCopy57">'[39]Q on Q data'!#REF!</definedName>
    <definedName name="TextRefCopy58">#REF!</definedName>
    <definedName name="TextRefCopy59">#REF!</definedName>
    <definedName name="TextRefCopy6">'[6]3. Controls Identification'!#REF!</definedName>
    <definedName name="TextRefCopy60">#REF!</definedName>
    <definedName name="TextRefCopy61">#REF!</definedName>
    <definedName name="TextRefCopy62">'[38]mum 31-03-10'!$T$964</definedName>
    <definedName name="TextRefCopy63">'[38]Summary '!#REF!</definedName>
    <definedName name="TextRefCopy64">#REF!</definedName>
    <definedName name="TextRefCopy65">'[38]Summary '!#REF!</definedName>
    <definedName name="TextRefCopy67">'[38]Summary '!#REF!</definedName>
    <definedName name="TextRefCopy69">'[38]Summary '!#REF!</definedName>
    <definedName name="TextRefCopy7">'[6]3. Controls Identification'!#REF!</definedName>
    <definedName name="TextRefCopy70">'[38]Summary '!#REF!</definedName>
    <definedName name="TextRefCopy8">'[6]3. Controls Identification'!#REF!</definedName>
    <definedName name="TextRefCopy86">'[35]GL Tally'!#REF!</definedName>
    <definedName name="TextRefCopy9">'[6]3. Controls Identification'!#REF!</definedName>
    <definedName name="TextRefCopyRangeCount" hidden="1">31</definedName>
    <definedName name="Threshold">#REF!</definedName>
    <definedName name="Top_Population">'[26]CMA Calculations'!$D$29</definedName>
    <definedName name="Top_Selections">'[26]CMA Calculations'!$F$29</definedName>
    <definedName name="Tot_knw_Xfoot">#REF!</definedName>
    <definedName name="Tot_lik_Xfoot">#REF!</definedName>
    <definedName name="Total_Amount">#REF!</definedName>
    <definedName name="Total_Population">'[26]CMA Calculations'!$F$5</definedName>
    <definedName name="Total_Population2">#REF!</definedName>
    <definedName name="Total_Selections">'[26]CMA Calculations'!$D$6</definedName>
    <definedName name="Type">[13]Defintions!$G$14:$G$16</definedName>
    <definedName name="Uni_Globe">#REF!</definedName>
    <definedName name="Untitled">#REF!</definedName>
    <definedName name="Valuation">[8]RI!$W:$W</definedName>
    <definedName name="we">'[6]3. Controls Identification'!#REF!</definedName>
    <definedName name="weee">'[23]3. Controls Identification'!#REF!</definedName>
    <definedName name="werr">'[23]3. Controls Identification'!#REF!</definedName>
    <definedName name="wrn.Aging._.and._.Trend._.Analysis." localSheetId="0" hidden="1">{#N/A,#N/A,FALSE,"Aging Summary";#N/A,#N/A,FALSE,"Ratio Analysis";#N/A,#N/A,FALSE,"Test 120 Day Accts";#N/A,#N/A,FALSE,"Tickmarks"}</definedName>
    <definedName name="wrn.Aging._.and._.Trend._.Analysis." hidden="1">{#N/A,#N/A,FALSE,"Aging Summary";#N/A,#N/A,FALSE,"Ratio Analysis";#N/A,#N/A,FALSE,"Test 120 Day Accts";#N/A,#N/A,FALSE,"Tickmarks"}</definedName>
    <definedName name="ws21w">'[20]3. Controls Identification 09'!#REF!</definedName>
    <definedName name="x">'[33]3. Controls Identification'!#REF!</definedName>
    <definedName name="xcv">'[6]3. Controls Identification'!#REF!</definedName>
    <definedName name="xcvx">'[6]3. Controls Identification'!#REF!</definedName>
    <definedName name="XREF_COLUMN_1" hidden="1">#REF!</definedName>
    <definedName name="XREF_COLUMN_10" hidden="1">'[40]GL Wise Listing'!#REF!</definedName>
    <definedName name="XREF_COLUMN_12" hidden="1">#REF!</definedName>
    <definedName name="XREF_COLUMN_13" hidden="1">#REF!</definedName>
    <definedName name="XREF_COLUMN_14" hidden="1">#REF!</definedName>
    <definedName name="XREF_COLUMN_15" hidden="1">#REF!</definedName>
    <definedName name="XREF_COLUMN_16" hidden="1">#REF!</definedName>
    <definedName name="XREF_COLUMN_2" hidden="1">#REF!</definedName>
    <definedName name="XREF_COLUMN_3" hidden="1">'[41]Debtors - GL Codes Details'!#REF!</definedName>
    <definedName name="XREF_COLUMN_4" hidden="1">#REF!</definedName>
    <definedName name="XREF_COLUMN_5" hidden="1">[41]Summary!#REF!</definedName>
    <definedName name="XREF_COLUMN_6" hidden="1">#REF!</definedName>
    <definedName name="XREF_COLUMN_7" hidden="1">#REF!</definedName>
    <definedName name="XREF_COLUMN_8" hidden="1">#REF!</definedName>
    <definedName name="XREF_COLUMN_9" hidden="1">'[40]GL Wise Listing'!#REF!</definedName>
    <definedName name="XRefColumnsCount" hidden="1">1</definedName>
    <definedName name="XRefCopy1" hidden="1">#REF!</definedName>
    <definedName name="XRefCopy10" hidden="1">#REF!</definedName>
    <definedName name="XRefCopy101Row" hidden="1">#REF!</definedName>
    <definedName name="XRefCopy102Row" hidden="1">[40]XREF!#REF!</definedName>
    <definedName name="XRefCopy10Row" hidden="1">#REF!</definedName>
    <definedName name="XRefCopy11" hidden="1">'[42]Total Debtors Listing'!#REF!</definedName>
    <definedName name="XRefCopy11Row" hidden="1">#REF!</definedName>
    <definedName name="XRefCopy12" hidden="1">#REF!</definedName>
    <definedName name="XRefCopy12Row" hidden="1">#REF!</definedName>
    <definedName name="XRefCopy13" hidden="1">#REF!</definedName>
    <definedName name="XRefCopy13Row" hidden="1">#REF!</definedName>
    <definedName name="XRefCopy14" hidden="1">#REF!</definedName>
    <definedName name="XRefCopy14Row" hidden="1">#REF!</definedName>
    <definedName name="XRefCopy15" hidden="1">#REF!</definedName>
    <definedName name="XRefCopy15Row" hidden="1">#REF!</definedName>
    <definedName name="XRefCopy16" hidden="1">#REF!</definedName>
    <definedName name="XRefCopy16Row" hidden="1">#REF!</definedName>
    <definedName name="XRefCopy17" hidden="1">#REF!</definedName>
    <definedName name="XRefCopy17Row" hidden="1">#REF!</definedName>
    <definedName name="XRefCopy18" hidden="1">#REF!</definedName>
    <definedName name="XRefCopy18Row" hidden="1">#REF!</definedName>
    <definedName name="XRefCopy19" hidden="1">#REF!</definedName>
    <definedName name="XRefCopy19Row" hidden="1">#REF!</definedName>
    <definedName name="XRefCopy1Row" hidden="1">#REF!</definedName>
    <definedName name="XRefCopy2" hidden="1">#REF!</definedName>
    <definedName name="XRefCopy20" hidden="1">'[40]Audit Sampling Table'!#REF!</definedName>
    <definedName name="XRefCopy20Row" hidden="1">#REF!</definedName>
    <definedName name="XRefCopy21" hidden="1">#REF!</definedName>
    <definedName name="XRefCopy21Row" hidden="1">#REF!</definedName>
    <definedName name="XRefCopy22" hidden="1">#REF!</definedName>
    <definedName name="XRefCopy23" hidden="1">#REF!</definedName>
    <definedName name="XRefCopy23Row" hidden="1">#REF!</definedName>
    <definedName name="XRefCopy24" hidden="1">#REF!</definedName>
    <definedName name="XRefCopy24Row" hidden="1">#REF!</definedName>
    <definedName name="XRefCopy25" hidden="1">#REF!</definedName>
    <definedName name="XRefCopy25Row" hidden="1">#REF!</definedName>
    <definedName name="XRefCopy26" hidden="1">#REF!</definedName>
    <definedName name="XRefCopy26Row" hidden="1">#REF!</definedName>
    <definedName name="XRefCopy27" hidden="1">#REF!</definedName>
    <definedName name="XRefCopy27Row" hidden="1">#REF!</definedName>
    <definedName name="XRefCopy28" hidden="1">#REF!</definedName>
    <definedName name="XRefCopy28Row" hidden="1">#REF!</definedName>
    <definedName name="XRefCopy29Row" hidden="1">#REF!</definedName>
    <definedName name="XRefCopy2Row" hidden="1">#REF!</definedName>
    <definedName name="XRefCopy30Row" hidden="1">#REF!</definedName>
    <definedName name="XRefCopy31" hidden="1">#REF!</definedName>
    <definedName name="XRefCopy31Row" hidden="1">#REF!</definedName>
    <definedName name="XRefCopy32" hidden="1">#REF!</definedName>
    <definedName name="XRefCopy32Row" hidden="1">#REF!</definedName>
    <definedName name="XRefCopy33" hidden="1">#REF!</definedName>
    <definedName name="XRefCopy33Row" hidden="1">#REF!</definedName>
    <definedName name="XRefCopy34" hidden="1">#REF!</definedName>
    <definedName name="XRefCopy34Row" hidden="1">#REF!</definedName>
    <definedName name="XRefCopy35" hidden="1">#REF!</definedName>
    <definedName name="XRefCopy35Row" hidden="1">#REF!</definedName>
    <definedName name="XRefCopy36" hidden="1">#REF!</definedName>
    <definedName name="XRefCopy36Row" hidden="1">#REF!</definedName>
    <definedName name="XRefCopy37" hidden="1">#REF!</definedName>
    <definedName name="XRefCopy37Row" hidden="1">#REF!</definedName>
    <definedName name="XRefCopy39Row" hidden="1">#REF!</definedName>
    <definedName name="XRefCopy3Row" hidden="1">#REF!</definedName>
    <definedName name="XRefCopy41" hidden="1">#REF!</definedName>
    <definedName name="XRefCopy41Row" hidden="1">#REF!</definedName>
    <definedName name="XRefCopy42" hidden="1">#REF!</definedName>
    <definedName name="XRefCopy42Row" hidden="1">#REF!</definedName>
    <definedName name="XRefCopy43" hidden="1">#REF!</definedName>
    <definedName name="XRefCopy43Row" hidden="1">#REF!</definedName>
    <definedName name="XRefCopy44" hidden="1">#REF!</definedName>
    <definedName name="XRefCopy44Row" hidden="1">#REF!</definedName>
    <definedName name="XRefCopy45" hidden="1">#REF!</definedName>
    <definedName name="XRefCopy45Row" hidden="1">#REF!</definedName>
    <definedName name="XRefCopy46" hidden="1">#REF!</definedName>
    <definedName name="XRefCopy46Row" hidden="1">#REF!</definedName>
    <definedName name="XRefCopy47" hidden="1">#REF!</definedName>
    <definedName name="XRefCopy47Row" hidden="1">#REF!</definedName>
    <definedName name="XRefCopy48" hidden="1">#REF!</definedName>
    <definedName name="XRefCopy48Row" hidden="1">#REF!</definedName>
    <definedName name="XRefCopy49" hidden="1">#REF!</definedName>
    <definedName name="XRefCopy49Row" hidden="1">#REF!</definedName>
    <definedName name="XRefCopy4Row" hidden="1">#REF!</definedName>
    <definedName name="XRefCopy50" hidden="1">#REF!</definedName>
    <definedName name="XRefCopy50Row" hidden="1">#REF!</definedName>
    <definedName name="XRefCopy51" hidden="1">#REF!</definedName>
    <definedName name="XRefCopy51Row" hidden="1">#REF!</definedName>
    <definedName name="XRefCopy52" hidden="1">#REF!</definedName>
    <definedName name="XRefCopy52Row" hidden="1">#REF!</definedName>
    <definedName name="XRefCopy53" hidden="1">#REF!</definedName>
    <definedName name="XRefCopy53Row" hidden="1">#REF!</definedName>
    <definedName name="XRefCopy54" hidden="1">#REF!</definedName>
    <definedName name="XRefCopy54Row" hidden="1">#REF!</definedName>
    <definedName name="XRefCopy55" hidden="1">#REF!</definedName>
    <definedName name="XRefCopy55Row" hidden="1">#REF!</definedName>
    <definedName name="XRefCopy56" hidden="1">#REF!</definedName>
    <definedName name="XRefCopy56Row" hidden="1">#REF!</definedName>
    <definedName name="XRefCopy57" hidden="1">#REF!</definedName>
    <definedName name="XRefCopy57Row" hidden="1">#REF!</definedName>
    <definedName name="XRefCopy58" hidden="1">#REF!</definedName>
    <definedName name="XRefCopy58Row" hidden="1">#REF!</definedName>
    <definedName name="XRefCopy59" hidden="1">#REF!</definedName>
    <definedName name="XRefCopy59Row" hidden="1">#REF!</definedName>
    <definedName name="XRefCopy5Row" hidden="1">#REF!</definedName>
    <definedName name="XRefCopy6" hidden="1">'[41]Debtors - GL Codes Details'!#REF!</definedName>
    <definedName name="XRefCopy60Row" hidden="1">#REF!</definedName>
    <definedName name="XRefCopy61Row" hidden="1">#REF!</definedName>
    <definedName name="XRefCopy64Row" hidden="1">#REF!</definedName>
    <definedName name="XRefCopy65Row" hidden="1">#REF!</definedName>
    <definedName name="XRefCopy66Row" hidden="1">#REF!</definedName>
    <definedName name="XRefCopy67Row" hidden="1">#REF!</definedName>
    <definedName name="XRefCopy68Row" hidden="1">#REF!</definedName>
    <definedName name="XRefCopy69Row" hidden="1">[41]XREF!#REF!</definedName>
    <definedName name="XRefCopy6Row" hidden="1">#REF!</definedName>
    <definedName name="XRefCopy70Row" hidden="1">#REF!</definedName>
    <definedName name="XRefCopy71Row" hidden="1">#REF!</definedName>
    <definedName name="XRefCopy72Row" hidden="1">#REF!</definedName>
    <definedName name="XRefCopy73Row" hidden="1">#REF!</definedName>
    <definedName name="XRefCopy74Row" hidden="1">#REF!</definedName>
    <definedName name="XRefCopy75Row" hidden="1">#REF!</definedName>
    <definedName name="XRefCopy76Row" hidden="1">#REF!</definedName>
    <definedName name="XRefCopy78Row" hidden="1">#REF!</definedName>
    <definedName name="XRefCopy7Row" hidden="1">#REF!</definedName>
    <definedName name="XRefCopy8" hidden="1">#REF!</definedName>
    <definedName name="XRefCopy81Row" hidden="1">#REF!</definedName>
    <definedName name="XRefCopy83Row" hidden="1">#REF!</definedName>
    <definedName name="XRefCopy84Row" hidden="1">#REF!</definedName>
    <definedName name="XRefCopy85Row" hidden="1">#REF!</definedName>
    <definedName name="XRefCopy87Row" hidden="1">#REF!</definedName>
    <definedName name="XRefCopy88Row" hidden="1">#REF!</definedName>
    <definedName name="XRefCopy8Row" hidden="1">#REF!</definedName>
    <definedName name="XRefCopy9" hidden="1">#REF!</definedName>
    <definedName name="XRefCopy91Row" hidden="1">#REF!</definedName>
    <definedName name="XRefCopy92Row" hidden="1">#REF!</definedName>
    <definedName name="XRefCopy93Row" hidden="1">#REF!</definedName>
    <definedName name="XRefCopy94Row" hidden="1">#REF!</definedName>
    <definedName name="XRefCopy95Row" hidden="1">#REF!</definedName>
    <definedName name="XRefCopy96Row" hidden="1">#REF!</definedName>
    <definedName name="XRefCopy97Row" hidden="1">#REF!</definedName>
    <definedName name="XRefCopy99Row" hidden="1">#REF!</definedName>
    <definedName name="XRefCopy9Row" hidden="1">#REF!</definedName>
    <definedName name="XRefCopyRangeCount" hidden="1">10</definedName>
    <definedName name="XRefPaste1" hidden="1">#REF!</definedName>
    <definedName name="XRefPaste10" hidden="1">#REF!</definedName>
    <definedName name="XRefPaste10Row" hidden="1">#REF!</definedName>
    <definedName name="XRefPaste11" hidden="1">'[42]Categorywise breakup of Dealer '!#REF!</definedName>
    <definedName name="XRefPaste11Row" hidden="1">[42]XREF!#REF!</definedName>
    <definedName name="XRefPaste12" hidden="1">'[42]Categorywise breakup of Dealer '!#REF!</definedName>
    <definedName name="XRefPaste12Row" hidden="1">[42]XREF!#REF!</definedName>
    <definedName name="XRefPaste13Row" hidden="1">#REF!</definedName>
    <definedName name="XRefPaste15Row" hidden="1">#REF!</definedName>
    <definedName name="XRefPaste16Row" hidden="1">#REF!</definedName>
    <definedName name="XRefPaste17Row" hidden="1">#REF!</definedName>
    <definedName name="XRefPaste18Row" hidden="1">#REF!</definedName>
    <definedName name="XRefPaste19Row" hidden="1">#REF!</definedName>
    <definedName name="XRefPaste1Row" hidden="1">#REF!</definedName>
    <definedName name="XRefPaste2" hidden="1">#REF!</definedName>
    <definedName name="XRefPaste20Row" hidden="1">#REF!</definedName>
    <definedName name="XRefPaste21" hidden="1">#REF!</definedName>
    <definedName name="XRefPaste21Row" hidden="1">#REF!</definedName>
    <definedName name="XRefPaste22Row" hidden="1">#REF!</definedName>
    <definedName name="XRefPaste23" hidden="1">#REF!</definedName>
    <definedName name="XRefPaste23Row" hidden="1">#REF!</definedName>
    <definedName name="XRefPaste24" hidden="1">#REF!</definedName>
    <definedName name="XRefPaste24Row" hidden="1">#REF!</definedName>
    <definedName name="XRefPaste25" hidden="1">#REF!</definedName>
    <definedName name="XRefPaste25Row" hidden="1">#REF!</definedName>
    <definedName name="XRefPaste26" hidden="1">#REF!</definedName>
    <definedName name="XRefPaste26Row" hidden="1">#REF!</definedName>
    <definedName name="XRefPaste27" hidden="1">#REF!</definedName>
    <definedName name="XRefPaste27Row" hidden="1">#REF!</definedName>
    <definedName name="XRefPaste28" hidden="1">#REF!</definedName>
    <definedName name="XRefPaste28Row" hidden="1">#REF!</definedName>
    <definedName name="XRefPaste29Row" hidden="1">#REF!</definedName>
    <definedName name="XRefPaste2Row" hidden="1">#REF!</definedName>
    <definedName name="XRefPaste30Row" hidden="1">#REF!</definedName>
    <definedName name="XRefPaste31Row" hidden="1">#REF!</definedName>
    <definedName name="XRefPaste32Row" hidden="1">#REF!</definedName>
    <definedName name="XRefPaste33Row" hidden="1">#REF!</definedName>
    <definedName name="XRefPaste34Row" hidden="1">#REF!</definedName>
    <definedName name="XRefPaste35Row" hidden="1">#REF!</definedName>
    <definedName name="XRefPaste36Row" hidden="1">#REF!</definedName>
    <definedName name="XRefPaste37Row" hidden="1">#REF!</definedName>
    <definedName name="XRefPaste38Row" hidden="1">#REF!</definedName>
    <definedName name="XRefPaste4" hidden="1">#REF!</definedName>
    <definedName name="XRefPaste4Row" hidden="1">#REF!</definedName>
    <definedName name="XRefPaste5" hidden="1">#REF!</definedName>
    <definedName name="XRefPaste5Row" hidden="1">#REF!</definedName>
    <definedName name="XRefPaste6Row" hidden="1">#REF!</definedName>
    <definedName name="XRefPaste7" hidden="1">#REF!</definedName>
    <definedName name="XRefPaste7Row" hidden="1">[42]XREF!#REF!</definedName>
    <definedName name="XRefPaste8" hidden="1">#REF!</definedName>
    <definedName name="XRefPaste8Row" hidden="1">#REF!</definedName>
    <definedName name="XRefPaste9" hidden="1">'[42]Receivable Summary'!#REF!</definedName>
    <definedName name="XRefPaste9Row" hidden="1">[42]XREF!#REF!</definedName>
    <definedName name="XRefPasteRangeCount" hidden="1">1</definedName>
    <definedName name="xyz">'[23]3. Controls Identification'!#REF!</definedName>
    <definedName name="YesNo">#REF!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117" i="1" l="1"/>
  <c r="T116" i="1"/>
  <c r="T115" i="1"/>
  <c r="T114" i="1"/>
  <c r="T113" i="1"/>
  <c r="T112" i="1"/>
  <c r="T111" i="1"/>
  <c r="T110" i="1"/>
  <c r="T109" i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5" i="1"/>
  <c r="I29" i="1" s="1"/>
  <c r="J45" i="1"/>
  <c r="I27" i="1" s="1"/>
  <c r="M40" i="1"/>
  <c r="I26" i="1"/>
  <c r="K24" i="1"/>
  <c r="F18" i="1"/>
  <c r="D19" i="1" s="1"/>
  <c r="E19" i="1" l="1"/>
  <c r="F19" i="1" s="1"/>
  <c r="H24" i="1"/>
  <c r="I28" i="1"/>
  <c r="I30" i="1" s="1"/>
  <c r="D20" i="1" l="1"/>
  <c r="E20" i="1" s="1"/>
  <c r="F20" i="1"/>
  <c r="D21" i="1" l="1"/>
  <c r="E21" i="1" s="1"/>
  <c r="F21" i="1" s="1"/>
  <c r="D22" i="1" l="1"/>
  <c r="E22" i="1" s="1"/>
  <c r="F22" i="1"/>
  <c r="D23" i="1" l="1"/>
  <c r="E23" i="1" s="1"/>
  <c r="F23" i="1" s="1"/>
  <c r="D24" i="1" l="1"/>
  <c r="E24" i="1" s="1"/>
  <c r="F24" i="1" s="1"/>
  <c r="D25" i="1" l="1"/>
  <c r="E25" i="1" s="1"/>
  <c r="F25" i="1" s="1"/>
  <c r="D26" i="1" l="1"/>
  <c r="E26" i="1" s="1"/>
  <c r="F26" i="1"/>
  <c r="D27" i="1" l="1"/>
  <c r="E27" i="1" s="1"/>
  <c r="F27" i="1" s="1"/>
  <c r="D28" i="1" l="1"/>
  <c r="E28" i="1" s="1"/>
  <c r="F28" i="1" s="1"/>
  <c r="D29" i="1" l="1"/>
  <c r="E29" i="1" s="1"/>
  <c r="F29" i="1" s="1"/>
  <c r="D30" i="1" l="1"/>
  <c r="E30" i="1" s="1"/>
  <c r="F30" i="1" s="1"/>
  <c r="D31" i="1" l="1"/>
  <c r="E31" i="1" s="1"/>
  <c r="F31" i="1" s="1"/>
  <c r="D32" i="1" l="1"/>
  <c r="E32" i="1" s="1"/>
  <c r="F32" i="1" s="1"/>
  <c r="D33" i="1" l="1"/>
  <c r="E33" i="1" s="1"/>
  <c r="F33" i="1" s="1"/>
  <c r="D34" i="1" l="1"/>
  <c r="E34" i="1" s="1"/>
  <c r="F34" i="1" s="1"/>
  <c r="D35" i="1" l="1"/>
  <c r="E35" i="1" s="1"/>
  <c r="F35" i="1" s="1"/>
  <c r="D36" i="1" l="1"/>
  <c r="E36" i="1" s="1"/>
  <c r="F36" i="1" s="1"/>
  <c r="D37" i="1" l="1"/>
  <c r="E37" i="1" s="1"/>
  <c r="F37" i="1" s="1"/>
  <c r="D38" i="1" l="1"/>
  <c r="E38" i="1" s="1"/>
  <c r="F38" i="1" s="1"/>
  <c r="D39" i="1" l="1"/>
  <c r="E39" i="1" s="1"/>
  <c r="F39" i="1" s="1"/>
  <c r="D40" i="1" l="1"/>
  <c r="E40" i="1" s="1"/>
  <c r="F40" i="1" s="1"/>
  <c r="D41" i="1" l="1"/>
  <c r="E41" i="1" s="1"/>
  <c r="F41" i="1" s="1"/>
  <c r="D42" i="1" l="1"/>
  <c r="E42" i="1" s="1"/>
  <c r="F42" i="1" s="1"/>
  <c r="D43" i="1" l="1"/>
  <c r="E43" i="1" s="1"/>
  <c r="F43" i="1"/>
  <c r="D44" i="1" l="1"/>
  <c r="E44" i="1" s="1"/>
  <c r="F44" i="1" s="1"/>
  <c r="D45" i="1" l="1"/>
  <c r="E45" i="1" s="1"/>
  <c r="F45" i="1" s="1"/>
  <c r="D46" i="1" l="1"/>
  <c r="E46" i="1" s="1"/>
  <c r="F46" i="1"/>
  <c r="D47" i="1" l="1"/>
  <c r="E47" i="1" s="1"/>
  <c r="F47" i="1" s="1"/>
  <c r="D48" i="1" l="1"/>
  <c r="E48" i="1" s="1"/>
  <c r="F48" i="1" s="1"/>
  <c r="D49" i="1" l="1"/>
  <c r="E49" i="1" s="1"/>
  <c r="F49" i="1" s="1"/>
  <c r="D50" i="1" l="1"/>
  <c r="E50" i="1" s="1"/>
  <c r="F50" i="1" s="1"/>
  <c r="D51" i="1" l="1"/>
  <c r="E51" i="1" s="1"/>
  <c r="F51" i="1" s="1"/>
  <c r="D52" i="1" l="1"/>
  <c r="E52" i="1" s="1"/>
  <c r="F52" i="1" s="1"/>
  <c r="D53" i="1" l="1"/>
  <c r="E53" i="1" s="1"/>
  <c r="F53" i="1" s="1"/>
  <c r="D54" i="1" l="1"/>
  <c r="E54" i="1" s="1"/>
  <c r="F54" i="1" s="1"/>
  <c r="D55" i="1" l="1"/>
  <c r="E55" i="1" s="1"/>
  <c r="F55" i="1" s="1"/>
  <c r="D56" i="1" l="1"/>
  <c r="E56" i="1" s="1"/>
  <c r="F56" i="1" s="1"/>
  <c r="D57" i="1" l="1"/>
  <c r="E57" i="1" s="1"/>
  <c r="F57" i="1" s="1"/>
  <c r="D58" i="1" l="1"/>
  <c r="E58" i="1" s="1"/>
  <c r="F58" i="1" s="1"/>
  <c r="D59" i="1" l="1"/>
  <c r="E59" i="1" s="1"/>
  <c r="F59" i="1" s="1"/>
  <c r="D60" i="1" l="1"/>
  <c r="E60" i="1" s="1"/>
  <c r="F60" i="1" s="1"/>
  <c r="D61" i="1" l="1"/>
  <c r="E61" i="1" s="1"/>
  <c r="F61" i="1" s="1"/>
  <c r="D62" i="1" l="1"/>
  <c r="E62" i="1" s="1"/>
  <c r="F62" i="1" s="1"/>
  <c r="D63" i="1" l="1"/>
  <c r="E63" i="1" s="1"/>
  <c r="F63" i="1" s="1"/>
  <c r="D64" i="1" l="1"/>
  <c r="E64" i="1" s="1"/>
  <c r="F64" i="1" s="1"/>
  <c r="D65" i="1" l="1"/>
  <c r="E65" i="1" s="1"/>
  <c r="F65" i="1" s="1"/>
  <c r="D66" i="1" l="1"/>
  <c r="E66" i="1" s="1"/>
  <c r="F66" i="1" s="1"/>
</calcChain>
</file>

<file path=xl/sharedStrings.xml><?xml version="1.0" encoding="utf-8"?>
<sst xmlns="http://schemas.openxmlformats.org/spreadsheetml/2006/main" count="574" uniqueCount="313">
  <si>
    <t>Nurul Faruk Hasan &amp; Co</t>
  </si>
  <si>
    <t>Chartered Accountants</t>
  </si>
  <si>
    <r>
      <t xml:space="preserve">Client name: </t>
    </r>
    <r>
      <rPr>
        <sz val="11"/>
        <color theme="1"/>
        <rFont val="Calibri"/>
        <family val="2"/>
      </rPr>
      <t>United Finance Limited</t>
    </r>
  </si>
  <si>
    <r>
      <t xml:space="preserve">Accounting year: </t>
    </r>
    <r>
      <rPr>
        <sz val="11"/>
        <color theme="1"/>
        <rFont val="Calibri"/>
        <family val="2"/>
      </rPr>
      <t>01 January 2022 to 30 December 2022</t>
    </r>
  </si>
  <si>
    <r>
      <t xml:space="preserve">Prepared by: </t>
    </r>
    <r>
      <rPr>
        <sz val="11"/>
        <color rgb="FF000000"/>
        <rFont val="Calibri"/>
        <family val="2"/>
      </rPr>
      <t>Imtiaz Rashid</t>
    </r>
  </si>
  <si>
    <t>Date: 11-Dec-2022</t>
  </si>
  <si>
    <r>
      <t xml:space="preserve">Reviewed by: </t>
    </r>
    <r>
      <rPr>
        <sz val="11"/>
        <color theme="1"/>
        <rFont val="Calibri"/>
        <family val="2"/>
      </rPr>
      <t>Masudur Rahman</t>
    </r>
  </si>
  <si>
    <r>
      <t xml:space="preserve">Subject: </t>
    </r>
    <r>
      <rPr>
        <sz val="11"/>
        <color theme="1"/>
        <rFont val="Calibri"/>
        <family val="2"/>
      </rPr>
      <t>Operating Effectiveness testing for interest income from Lease</t>
    </r>
  </si>
  <si>
    <t>Sl no</t>
  </si>
  <si>
    <t>Name of Borrower &amp; NID</t>
  </si>
  <si>
    <t>Nature of Facilities</t>
  </si>
  <si>
    <t>Loan Identification No.</t>
  </si>
  <si>
    <t>Loan Amount</t>
  </si>
  <si>
    <t>Date of Loan Execution DD/MM/YY</t>
  </si>
  <si>
    <t>Month</t>
  </si>
  <si>
    <t>Balance Outstanding as of Reference Date</t>
  </si>
  <si>
    <t>Date of Expiry DD/MM/YY</t>
  </si>
  <si>
    <t xml:space="preserve">RUNNER MOTORS LTD. </t>
  </si>
  <si>
    <t>Lease</t>
  </si>
  <si>
    <t>1002 50400000228</t>
  </si>
  <si>
    <t>Step 3:</t>
  </si>
  <si>
    <t>Interest calculation:</t>
  </si>
  <si>
    <t>We have inspectd the accepted repayment schedule and reperformed the following:</t>
  </si>
  <si>
    <t>We have reperformed the interest income calculation of 29 September 2022 and noted the following factors:</t>
  </si>
  <si>
    <t>Disbursement was made on 7/7/2021</t>
  </si>
  <si>
    <t>Installment</t>
  </si>
  <si>
    <t>Interest</t>
  </si>
  <si>
    <t>Principle</t>
  </si>
  <si>
    <t>Outstanding</t>
  </si>
  <si>
    <t>Thus interest was charged on 29 September 2022 for 20 days.</t>
  </si>
  <si>
    <t>Step 4:</t>
  </si>
  <si>
    <t>Amount of Interest</t>
  </si>
  <si>
    <t>Date Range</t>
  </si>
  <si>
    <t>Date Factor</t>
  </si>
  <si>
    <t>As per Account Statement</t>
  </si>
  <si>
    <t>REMARKS</t>
  </si>
  <si>
    <t>Month end</t>
  </si>
  <si>
    <t xml:space="preserve">As per GL </t>
  </si>
  <si>
    <t>As per client wise breakup (GL)</t>
  </si>
  <si>
    <t>Difference</t>
  </si>
  <si>
    <t>The difference amount represents interest suspense charged (breakup provided at the bottom of the WP).</t>
  </si>
  <si>
    <t>Explained difference</t>
  </si>
  <si>
    <t>Unexplained differnece</t>
  </si>
  <si>
    <t>Step 5:</t>
  </si>
  <si>
    <t>Extraction from GL</t>
  </si>
  <si>
    <t>TRANS_DT</t>
  </si>
  <si>
    <t>VALUE_DT</t>
  </si>
  <si>
    <t>CREDIT</t>
  </si>
  <si>
    <t>DR_CR</t>
  </si>
  <si>
    <t>DEBIT</t>
  </si>
  <si>
    <t>Net</t>
  </si>
  <si>
    <t>NARRATION</t>
  </si>
  <si>
    <t>9/29/2022</t>
  </si>
  <si>
    <t>C</t>
  </si>
  <si>
    <t>Interest income for 504</t>
  </si>
  <si>
    <t>Step 6:</t>
  </si>
  <si>
    <t>Breakup of Interest income entry of GL</t>
  </si>
  <si>
    <t>Breakup of suspense</t>
  </si>
  <si>
    <t>Subtotal</t>
  </si>
  <si>
    <t>ACCOUNT_NO</t>
  </si>
  <si>
    <t>AC_NM</t>
  </si>
  <si>
    <t>AMOUNT_LCY</t>
  </si>
  <si>
    <t>GL_ACCOUNT_SL</t>
  </si>
  <si>
    <t>TRAN_DT</t>
  </si>
  <si>
    <t>BATCH_NO</t>
  </si>
  <si>
    <t>AMOUNT_CCY</t>
  </si>
  <si>
    <t>Absolute amount</t>
  </si>
  <si>
    <t>50400000213</t>
  </si>
  <si>
    <t>IMPRESS-NEWTEX COMPOSITE TEXTILES LIMITED</t>
  </si>
  <si>
    <t>Charging Interest.</t>
  </si>
  <si>
    <t>90200000148</t>
  </si>
  <si>
    <t>Interest Suspense for 50400000097</t>
  </si>
  <si>
    <t>50400000215</t>
  </si>
  <si>
    <t>Interest Suspense for 50400000132</t>
  </si>
  <si>
    <t>50400000175</t>
  </si>
  <si>
    <t>POLYCON LIMITED</t>
  </si>
  <si>
    <t>Interest Suspense for 50400000185</t>
  </si>
  <si>
    <t>50400000230</t>
  </si>
  <si>
    <t>AHSAN CONSTRUCTION LTD.</t>
  </si>
  <si>
    <t>Interest Suspense for 50400000204</t>
  </si>
  <si>
    <t>50400000194</t>
  </si>
  <si>
    <t>BANGLA TRAC LTD.</t>
  </si>
  <si>
    <t>Interest Suspense for 50400000095</t>
  </si>
  <si>
    <t>50400000223</t>
  </si>
  <si>
    <t>EREBUS PLASTIC INDUSTRIES LTD.</t>
  </si>
  <si>
    <t>Interest Suspense for 50400000096</t>
  </si>
  <si>
    <t>50400000244</t>
  </si>
  <si>
    <t>GOMES LOGISTICS LTD.</t>
  </si>
  <si>
    <t>Interest Suspense for 50400000035</t>
  </si>
  <si>
    <t>50400000195</t>
  </si>
  <si>
    <t>D</t>
  </si>
  <si>
    <t>Suspense(Classified) Adjustment for A/C 1002-50400000035</t>
  </si>
  <si>
    <t>50400000169</t>
  </si>
  <si>
    <t xml:space="preserve">EXCEL FEED LIMITED  </t>
  </si>
  <si>
    <t>Interest Suspense for 50400000049</t>
  </si>
  <si>
    <t>50400000170</t>
  </si>
  <si>
    <t>Suspense(Classified) Adjustment for A/C 1002-50400000049</t>
  </si>
  <si>
    <t>50400000171</t>
  </si>
  <si>
    <t>Interest Suspense for 50400000056</t>
  </si>
  <si>
    <t>50400000172</t>
  </si>
  <si>
    <t>Suspense(SMA) Adjustment for A/C 1002-50400000056</t>
  </si>
  <si>
    <t>50400000222</t>
  </si>
  <si>
    <t>KALYAR REPLICA LIMITED</t>
  </si>
  <si>
    <t>Interest Suspense for 50400000091</t>
  </si>
  <si>
    <t>50400000177</t>
  </si>
  <si>
    <t>HMP RENEWABLE RESOURCES CO. LTD.</t>
  </si>
  <si>
    <t>Interest Suspense for 50400000092</t>
  </si>
  <si>
    <t>50400000179</t>
  </si>
  <si>
    <t>Interest Suspense for 50400000094</t>
  </si>
  <si>
    <t>50400000208</t>
  </si>
  <si>
    <t>NEW ERA LTD.</t>
  </si>
  <si>
    <t>50400000192</t>
  </si>
  <si>
    <t>UNICORN INDUSTRIES LIMITED</t>
  </si>
  <si>
    <t>50400000185</t>
  </si>
  <si>
    <t>NSM EXPRESS (PVT.) LIMITED</t>
  </si>
  <si>
    <t>50400000184</t>
  </si>
  <si>
    <t>50400000182</t>
  </si>
  <si>
    <t>50400000233</t>
  </si>
  <si>
    <t>ESSENCE INDUSTRIAL GASES LIMITED</t>
  </si>
  <si>
    <t>50400000183</t>
  </si>
  <si>
    <t>50400000198</t>
  </si>
  <si>
    <t>STEP ONE AIR &amp; SEA FREIGHT</t>
  </si>
  <si>
    <t>50400000234</t>
  </si>
  <si>
    <t>SUKRAN FOOD PRODUCTS</t>
  </si>
  <si>
    <t>50400000180</t>
  </si>
  <si>
    <t>50400000201</t>
  </si>
  <si>
    <t>50400000217</t>
  </si>
  <si>
    <t>QUEEN'S CONFECTIONERY (BD) LTD.</t>
  </si>
  <si>
    <t>50400000190</t>
  </si>
  <si>
    <t>OCEAN SPIRIT LIMITED</t>
  </si>
  <si>
    <t>50400000212</t>
  </si>
  <si>
    <t>MM INTERNATIONAL</t>
  </si>
  <si>
    <t>50400000197</t>
  </si>
  <si>
    <t>50400000202</t>
  </si>
  <si>
    <t>COLORPLUS MASTERBATCH MANUFACTURING CO. LTD.</t>
  </si>
  <si>
    <t>50400000214</t>
  </si>
  <si>
    <t>50400000187</t>
  </si>
  <si>
    <t>BANGLA FOILS LIMITED</t>
  </si>
  <si>
    <t>50400000186</t>
  </si>
  <si>
    <t>TRIANGLE SERVICES LIMITED</t>
  </si>
  <si>
    <t>50400000193</t>
  </si>
  <si>
    <t>ELITE PAINT &amp; CHEMICAL INDUSTRIES LIMITED</t>
  </si>
  <si>
    <t>50400000189</t>
  </si>
  <si>
    <t>PAKIZA KNIT COMPOSITE LTD.</t>
  </si>
  <si>
    <t>50400000003</t>
  </si>
  <si>
    <t xml:space="preserve">TRINGLE SERVICES LTD  </t>
  </si>
  <si>
    <t>50400000004</t>
  </si>
  <si>
    <t xml:space="preserve">DENIM ASIA LIMITED  </t>
  </si>
  <si>
    <t>50400000191</t>
  </si>
  <si>
    <t>50400000188</t>
  </si>
  <si>
    <t>CMYK DIGITAL LTD.</t>
  </si>
  <si>
    <t>50400000007</t>
  </si>
  <si>
    <t xml:space="preserve">PAKIZA KNIT COMPOSITE LTD.  </t>
  </si>
  <si>
    <t>50400000032</t>
  </si>
  <si>
    <t xml:space="preserve">KALYAR REPLICA LIMITED  </t>
  </si>
  <si>
    <t>50400000013</t>
  </si>
  <si>
    <t xml:space="preserve">REVERIE POWER AND AUTOMATION ENGINEERING LTD.  </t>
  </si>
  <si>
    <t>50400000014</t>
  </si>
  <si>
    <t>50400000015</t>
  </si>
  <si>
    <t>50400000033</t>
  </si>
  <si>
    <t xml:space="preserve">LIKE FOOD AND BAKERY  </t>
  </si>
  <si>
    <t>50400000017</t>
  </si>
  <si>
    <t xml:space="preserve">WAHID CONSTRUCTION LTD.  </t>
  </si>
  <si>
    <t>50400000008</t>
  </si>
  <si>
    <t xml:space="preserve">UNICORN INDUSTRIES LIMITED  </t>
  </si>
  <si>
    <t>50400000035</t>
  </si>
  <si>
    <t xml:space="preserve">NASHRAH MERCHANTS  </t>
  </si>
  <si>
    <t>50400000018</t>
  </si>
  <si>
    <t xml:space="preserve">NOVO NORDISK PHARMA (PVT) LIMITED  </t>
  </si>
  <si>
    <t>50400000019</t>
  </si>
  <si>
    <t xml:space="preserve">YASMIN SPINNING MILLS LTD  </t>
  </si>
  <si>
    <t>50400000020</t>
  </si>
  <si>
    <t xml:space="preserve">RETAILSCAPE LIMITED  </t>
  </si>
  <si>
    <t>50400000022</t>
  </si>
  <si>
    <t>50400000024</t>
  </si>
  <si>
    <t>50400000030</t>
  </si>
  <si>
    <t>50400000047</t>
  </si>
  <si>
    <t xml:space="preserve">ANWER KHAN MODERN HOSPITAL LIMITED  </t>
  </si>
  <si>
    <t>50400000052</t>
  </si>
  <si>
    <t>RUNNER MOTORS LTD.</t>
  </si>
  <si>
    <t>50400000061</t>
  </si>
  <si>
    <t>50400000049</t>
  </si>
  <si>
    <t xml:space="preserve">ENVIRON BANGLADESH LTD.  </t>
  </si>
  <si>
    <t>50400000053</t>
  </si>
  <si>
    <t>50400000064</t>
  </si>
  <si>
    <t xml:space="preserve">STS CAPITAL LIMITED  </t>
  </si>
  <si>
    <t>50400000041</t>
  </si>
  <si>
    <t>50400000050</t>
  </si>
  <si>
    <t xml:space="preserve">EON FOODS LIMITED  </t>
  </si>
  <si>
    <t>50400000056</t>
  </si>
  <si>
    <t xml:space="preserve">MARINA APPARELS LIMITED  </t>
  </si>
  <si>
    <t>50400000069</t>
  </si>
  <si>
    <t>50400000065</t>
  </si>
  <si>
    <t>NOMAN COMPOSITE TEXTILE LIMITED</t>
  </si>
  <si>
    <t>50400000044</t>
  </si>
  <si>
    <t>50400000063</t>
  </si>
  <si>
    <t xml:space="preserve">POLYCON LIMITED  </t>
  </si>
  <si>
    <t>50400000045</t>
  </si>
  <si>
    <t xml:space="preserve">U.N.D.CARTON LTD.  </t>
  </si>
  <si>
    <t>50400000070</t>
  </si>
  <si>
    <t>50400000071</t>
  </si>
  <si>
    <t xml:space="preserve">RUPSHA TYRES &amp; CHEMICALS LIMITED  </t>
  </si>
  <si>
    <t>50400000072</t>
  </si>
  <si>
    <t>ALLWELLS MARKETING LTD.</t>
  </si>
  <si>
    <t>50400000101</t>
  </si>
  <si>
    <t>50400000107</t>
  </si>
  <si>
    <t>50400000109</t>
  </si>
  <si>
    <t>50400000073</t>
  </si>
  <si>
    <t xml:space="preserve">BANGLA TRAC RENTAL SERVICE LTD  </t>
  </si>
  <si>
    <t>50400000074</t>
  </si>
  <si>
    <t>50400000078</t>
  </si>
  <si>
    <t>50400000091</t>
  </si>
  <si>
    <t>50400000092</t>
  </si>
  <si>
    <t>50400000094</t>
  </si>
  <si>
    <t>50400000095</t>
  </si>
  <si>
    <t>50400000096</t>
  </si>
  <si>
    <t>50400000097</t>
  </si>
  <si>
    <t>50400000098</t>
  </si>
  <si>
    <t>50400000099</t>
  </si>
  <si>
    <t>50400000100</t>
  </si>
  <si>
    <t>50400000131</t>
  </si>
  <si>
    <t xml:space="preserve">C M S GRAPHICS LIMITED  </t>
  </si>
  <si>
    <t>50400000132</t>
  </si>
  <si>
    <t xml:space="preserve">EJAB FOODS LTD  </t>
  </si>
  <si>
    <t>50400000128</t>
  </si>
  <si>
    <t>50400000121</t>
  </si>
  <si>
    <t xml:space="preserve">M/S TITAS TRANSPORT AGENCY  </t>
  </si>
  <si>
    <t>50400000137</t>
  </si>
  <si>
    <t>PRISTINE SECURITY SERVICE LTD.</t>
  </si>
  <si>
    <t>50400000138</t>
  </si>
  <si>
    <t>BOMBAY SWEETS &amp; CO. Limited.</t>
  </si>
  <si>
    <t>50400000139</t>
  </si>
  <si>
    <t>50400000141</t>
  </si>
  <si>
    <t xml:space="preserve">TRICEPACK LIMITED  </t>
  </si>
  <si>
    <t>50400000158</t>
  </si>
  <si>
    <t xml:space="preserve">BANGA MILLERS LTD.  </t>
  </si>
  <si>
    <t>50400000156</t>
  </si>
  <si>
    <t xml:space="preserve">TALHA TEX PRO LIMITED  </t>
  </si>
  <si>
    <t>50400000163</t>
  </si>
  <si>
    <t>50400000176</t>
  </si>
  <si>
    <t>50400000250</t>
  </si>
  <si>
    <t>50400000231</t>
  </si>
  <si>
    <t>50400000237</t>
  </si>
  <si>
    <t>50400000178</t>
  </si>
  <si>
    <t>50400000203</t>
  </si>
  <si>
    <t>50400000218</t>
  </si>
  <si>
    <t>AHSAN COMPOSITE LTD.</t>
  </si>
  <si>
    <t>50400000207</t>
  </si>
  <si>
    <t>50400000205</t>
  </si>
  <si>
    <t>50400000210</t>
  </si>
  <si>
    <t>50400000221</t>
  </si>
  <si>
    <t>MAZADA CONSORTIUM LIMITED</t>
  </si>
  <si>
    <t>50400000227</t>
  </si>
  <si>
    <t>AUS BANGLA JUTEX LTD.</t>
  </si>
  <si>
    <t>50400000226</t>
  </si>
  <si>
    <t>50400000216</t>
  </si>
  <si>
    <t>50400000200</t>
  </si>
  <si>
    <t>50400000211</t>
  </si>
  <si>
    <t>50400000224</t>
  </si>
  <si>
    <t>AST KNITWEAR LIMITED</t>
  </si>
  <si>
    <t>50400000199</t>
  </si>
  <si>
    <t>50400000204</t>
  </si>
  <si>
    <t>50400000249</t>
  </si>
  <si>
    <t>MAYAZ HOMES LIMITED</t>
  </si>
  <si>
    <t>50400000219</t>
  </si>
  <si>
    <t>RUPSHA TYRES &amp; CHEMICALS LIMITED</t>
  </si>
  <si>
    <t>50400000258</t>
  </si>
  <si>
    <t>50400000238</t>
  </si>
  <si>
    <t>TARA SPINNING MILLS LIMITED</t>
  </si>
  <si>
    <t>50400000206</t>
  </si>
  <si>
    <t>50400000241</t>
  </si>
  <si>
    <t>AL-MADINA LOGISTIC SERVICE</t>
  </si>
  <si>
    <t>50400000209</t>
  </si>
  <si>
    <t>50400000257</t>
  </si>
  <si>
    <t>50400000242</t>
  </si>
  <si>
    <t>50400000260</t>
  </si>
  <si>
    <t>TAG PACKAGING LTD.</t>
  </si>
  <si>
    <t>50400000248</t>
  </si>
  <si>
    <t>ASIATIC MARKETING COMMUNICATIONS LTD</t>
  </si>
  <si>
    <t>50400000243</t>
  </si>
  <si>
    <t>50400000240</t>
  </si>
  <si>
    <t>NAZRUL TOY INDUSTRY</t>
  </si>
  <si>
    <t>50400000229</t>
  </si>
  <si>
    <t>50400000246</t>
  </si>
  <si>
    <t>50400000220</t>
  </si>
  <si>
    <t>50400000232</t>
  </si>
  <si>
    <t>BAYRAILS SHIPPING</t>
  </si>
  <si>
    <t>50400000263</t>
  </si>
  <si>
    <t>THE MERCHANTS LTD</t>
  </si>
  <si>
    <t>50400000228</t>
  </si>
  <si>
    <t>50400000247</t>
  </si>
  <si>
    <t>50400000251</t>
  </si>
  <si>
    <t>50400000245</t>
  </si>
  <si>
    <t>50400000236</t>
  </si>
  <si>
    <t>50400000255</t>
  </si>
  <si>
    <t>50400000239</t>
  </si>
  <si>
    <t>50400000261</t>
  </si>
  <si>
    <t>50400000235</t>
  </si>
  <si>
    <t>KASHPIA PRINTING &amp; PACKAGING IND. LTD.</t>
  </si>
  <si>
    <t>50400000262</t>
  </si>
  <si>
    <t>STEP FOOTWEAR &amp; ACCESSORIES COMPANY LTD</t>
  </si>
  <si>
    <t>50400000266</t>
  </si>
  <si>
    <t>50400000256</t>
  </si>
  <si>
    <t>CONFIDENCE POWER HOLDINGS LIMITED</t>
  </si>
  <si>
    <t>50400000259</t>
  </si>
  <si>
    <t>Shafiul Alam Steel Re-Rolling Mills</t>
  </si>
  <si>
    <t>50400000264</t>
  </si>
  <si>
    <t>GDS CHEMICAL BANGLADESH (PVT.) LIMITED</t>
  </si>
  <si>
    <t>50400000253</t>
  </si>
  <si>
    <t>PEACE PRINTING &amp; PACKAGING</t>
  </si>
  <si>
    <t>50400000265</t>
  </si>
  <si>
    <t>50400000254</t>
  </si>
  <si>
    <t>STS CAPITAL LIMITED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</si>
</sst>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[$-409]d\-mmm\-yy;@"/>
    <numFmt numFmtId="165" formatCode="_(* #,##0_);_(* \(#,##0\);_(* &quot;-&quot;??_);_(@_)"/>
    <numFmt numFmtId="166" formatCode="dd/mm/yy"/>
    <numFmt numFmtId="167" formatCode="dd/mm/yyyy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indexed="8"/>
      <name val="Calibri"/>
      <family val="2"/>
    </font>
    <font>
      <sz val="11"/>
      <color rgb="FF000000"/>
      <name val="Calibri"/>
      <family val="2"/>
    </font>
    <font>
      <b/>
      <sz val="11"/>
      <name val="Calibri"/>
      <family val="2"/>
      <scheme val="minor"/>
    </font>
    <font>
      <sz val="11"/>
      <name val="Calibri"/>
      <family val="2"/>
    </font>
    <font>
      <b/>
      <sz val="11"/>
      <color rgb="FF000000"/>
      <name val="Calibri"/>
      <family val="2"/>
    </font>
    <font>
      <b/>
      <sz val="11"/>
      <name val="Calibri"/>
      <family val="2"/>
    </font>
    <font>
      <sz val="11"/>
      <color indexed="8"/>
      <name val="Calibri"/>
      <family val="2"/>
    </font>
    <font>
      <b/>
      <sz val="9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theme="0"/>
      <name val="Calibri"/>
      <family val="2"/>
    </font>
    <font>
      <b/>
      <sz val="9"/>
      <color theme="0"/>
      <name val="Segoe UI"/>
      <family val="2"/>
    </font>
    <font>
      <sz val="9"/>
      <color indexed="64"/>
      <name val="Segoe UI"/>
      <family val="2"/>
    </font>
    <font>
      <b/>
      <u val="singleAccounting"/>
      <sz val="11"/>
      <color theme="1"/>
      <name val="Calibri"/>
      <family val="2"/>
    </font>
    <font>
      <b/>
      <sz val="9"/>
      <color indexed="64"/>
      <name val="Segoe UI"/>
      <family val="2"/>
    </font>
    <font>
      <b/>
      <u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95">
    <xf numFmtId="0" fontId="0" fillId="0" borderId="0" xfId="0"/>
    <xf numFmtId="0" fontId="3" fillId="0" borderId="0" xfId="0" applyFont="1"/>
    <xf numFmtId="164" fontId="4" fillId="0" borderId="0" xfId="0" applyNumberFormat="1" applyFont="1" applyAlignment="1">
      <alignment vertical="center"/>
    </xf>
    <xf numFmtId="165" fontId="4" fillId="0" borderId="0" xfId="2" applyNumberFormat="1" applyFont="1" applyAlignment="1">
      <alignment vertical="center"/>
    </xf>
    <xf numFmtId="164" fontId="3" fillId="0" borderId="0" xfId="0" applyNumberFormat="1" applyFont="1" applyAlignment="1">
      <alignment vertical="center"/>
    </xf>
    <xf numFmtId="164" fontId="4" fillId="0" borderId="0" xfId="0" applyNumberFormat="1" applyFont="1" applyAlignment="1">
      <alignment horizontal="left" vertical="center"/>
    </xf>
    <xf numFmtId="164" fontId="4" fillId="0" borderId="0" xfId="0" applyNumberFormat="1" applyFont="1" applyAlignment="1">
      <alignment horizontal="center" vertical="center"/>
    </xf>
    <xf numFmtId="4" fontId="0" fillId="0" borderId="0" xfId="0" applyNumberFormat="1"/>
    <xf numFmtId="164" fontId="5" fillId="0" borderId="0" xfId="0" applyNumberFormat="1" applyFont="1" applyAlignment="1">
      <alignment vertical="center"/>
    </xf>
    <xf numFmtId="165" fontId="3" fillId="0" borderId="0" xfId="2" applyNumberFormat="1" applyFont="1" applyFill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43" fontId="3" fillId="0" borderId="0" xfId="0" applyNumberFormat="1" applyFont="1"/>
    <xf numFmtId="0" fontId="7" fillId="2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Continuous" vertical="center" wrapText="1"/>
    </xf>
    <xf numFmtId="43" fontId="4" fillId="0" borderId="0" xfId="0" applyNumberFormat="1" applyFont="1" applyAlignment="1">
      <alignment horizontal="centerContinuous" vertical="center" wrapText="1"/>
    </xf>
    <xf numFmtId="0" fontId="0" fillId="0" borderId="1" xfId="0" applyBorder="1" applyAlignment="1">
      <alignment horizontal="center"/>
    </xf>
    <xf numFmtId="0" fontId="0" fillId="0" borderId="1" xfId="0" applyBorder="1"/>
    <xf numFmtId="165" fontId="0" fillId="0" borderId="1" xfId="0" applyNumberFormat="1" applyBorder="1"/>
    <xf numFmtId="166" fontId="0" fillId="0" borderId="1" xfId="0" applyNumberFormat="1" applyBorder="1"/>
    <xf numFmtId="2" fontId="0" fillId="0" borderId="1" xfId="0" applyNumberFormat="1" applyBorder="1"/>
    <xf numFmtId="0" fontId="3" fillId="0" borderId="0" xfId="0" applyFont="1" applyAlignment="1">
      <alignment vertic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6" fillId="0" borderId="0" xfId="0" applyFont="1"/>
    <xf numFmtId="3" fontId="3" fillId="0" borderId="0" xfId="0" applyNumberFormat="1" applyFont="1"/>
    <xf numFmtId="0" fontId="4" fillId="0" borderId="1" xfId="0" applyFont="1" applyBorder="1" applyAlignment="1">
      <alignment horizontal="center"/>
    </xf>
    <xf numFmtId="0" fontId="4" fillId="0" borderId="1" xfId="0" applyFont="1" applyBorder="1"/>
    <xf numFmtId="0" fontId="8" fillId="0" borderId="0" xfId="0" applyFont="1"/>
    <xf numFmtId="0" fontId="3" fillId="0" borderId="1" xfId="0" applyFont="1" applyBorder="1" applyAlignment="1">
      <alignment horizontal="center"/>
    </xf>
    <xf numFmtId="10" fontId="3" fillId="0" borderId="1" xfId="0" applyNumberFormat="1" applyFont="1" applyBorder="1"/>
    <xf numFmtId="0" fontId="3" fillId="0" borderId="1" xfId="0" applyFont="1" applyBorder="1"/>
    <xf numFmtId="165" fontId="3" fillId="0" borderId="1" xfId="2" applyNumberFormat="1" applyFont="1" applyFill="1" applyBorder="1"/>
    <xf numFmtId="15" fontId="3" fillId="0" borderId="0" xfId="0" applyNumberFormat="1" applyFont="1"/>
    <xf numFmtId="0" fontId="9" fillId="0" borderId="0" xfId="0" applyFont="1"/>
    <xf numFmtId="0" fontId="10" fillId="0" borderId="0" xfId="0" applyFont="1"/>
    <xf numFmtId="165" fontId="3" fillId="0" borderId="1" xfId="2" applyNumberFormat="1" applyFont="1" applyFill="1" applyBorder="1" applyAlignment="1">
      <alignment horizontal="center"/>
    </xf>
    <xf numFmtId="165" fontId="3" fillId="0" borderId="1" xfId="2" applyNumberFormat="1" applyFont="1" applyFill="1" applyBorder="1" applyAlignment="1"/>
    <xf numFmtId="15" fontId="3" fillId="0" borderId="0" xfId="0" applyNumberFormat="1" applyFont="1" applyAlignment="1">
      <alignment horizontal="left"/>
    </xf>
    <xf numFmtId="10" fontId="4" fillId="0" borderId="0" xfId="0" applyNumberFormat="1" applyFont="1"/>
    <xf numFmtId="4" fontId="3" fillId="0" borderId="0" xfId="0" applyNumberFormat="1" applyFont="1"/>
    <xf numFmtId="0" fontId="10" fillId="0" borderId="0" xfId="0" applyFont="1" applyAlignment="1">
      <alignment horizontal="center"/>
    </xf>
    <xf numFmtId="1" fontId="3" fillId="0" borderId="0" xfId="0" applyNumberFormat="1" applyFont="1"/>
    <xf numFmtId="165" fontId="8" fillId="3" borderId="0" xfId="0" applyNumberFormat="1" applyFont="1" applyFill="1"/>
    <xf numFmtId="15" fontId="8" fillId="0" borderId="0" xfId="0" applyNumberFormat="1" applyFont="1"/>
    <xf numFmtId="43" fontId="8" fillId="0" borderId="0" xfId="0" applyNumberFormat="1" applyFont="1"/>
    <xf numFmtId="165" fontId="11" fillId="0" borderId="1" xfId="2" applyNumberFormat="1" applyFont="1" applyBorder="1" applyAlignment="1">
      <alignment horizontal="center" vertical="top"/>
    </xf>
    <xf numFmtId="0" fontId="4" fillId="0" borderId="1" xfId="0" applyFont="1" applyBorder="1" applyAlignment="1">
      <alignment wrapText="1"/>
    </xf>
    <xf numFmtId="165" fontId="8" fillId="0" borderId="1" xfId="2" applyNumberFormat="1" applyFont="1" applyBorder="1"/>
    <xf numFmtId="165" fontId="8" fillId="0" borderId="1" xfId="0" applyNumberFormat="1" applyFont="1" applyBorder="1"/>
    <xf numFmtId="165" fontId="3" fillId="0" borderId="1" xfId="0" applyNumberFormat="1" applyFont="1" applyBorder="1"/>
    <xf numFmtId="14" fontId="3" fillId="0" borderId="0" xfId="0" applyNumberFormat="1" applyFont="1"/>
    <xf numFmtId="165" fontId="3" fillId="0" borderId="0" xfId="2" applyNumberFormat="1" applyFont="1"/>
    <xf numFmtId="165" fontId="3" fillId="0" borderId="0" xfId="0" applyNumberFormat="1" applyFont="1"/>
    <xf numFmtId="165" fontId="3" fillId="3" borderId="1" xfId="2" applyNumberFormat="1" applyFont="1" applyFill="1" applyBorder="1" applyAlignment="1"/>
    <xf numFmtId="0" fontId="12" fillId="4" borderId="1" xfId="0" applyFont="1" applyFill="1" applyBorder="1"/>
    <xf numFmtId="0" fontId="12" fillId="4" borderId="0" xfId="0" applyFont="1" applyFill="1"/>
    <xf numFmtId="165" fontId="0" fillId="0" borderId="0" xfId="1" applyNumberFormat="1" applyFont="1"/>
    <xf numFmtId="165" fontId="0" fillId="0" borderId="0" xfId="0" applyNumberFormat="1"/>
    <xf numFmtId="0" fontId="3" fillId="0" borderId="2" xfId="0" applyFont="1" applyBorder="1" applyAlignment="1">
      <alignment horizontal="center"/>
    </xf>
    <xf numFmtId="165" fontId="3" fillId="0" borderId="2" xfId="2" applyNumberFormat="1" applyFont="1" applyFill="1" applyBorder="1" applyAlignment="1"/>
    <xf numFmtId="165" fontId="3" fillId="0" borderId="2" xfId="2" applyNumberFormat="1" applyFont="1" applyFill="1" applyBorder="1"/>
    <xf numFmtId="0" fontId="13" fillId="0" borderId="0" xfId="0" applyFont="1"/>
    <xf numFmtId="43" fontId="4" fillId="0" borderId="0" xfId="1" applyFont="1"/>
    <xf numFmtId="0" fontId="2" fillId="0" borderId="0" xfId="0" applyFont="1"/>
    <xf numFmtId="0" fontId="14" fillId="5" borderId="1" xfId="0" applyFont="1" applyFill="1" applyBorder="1" applyAlignment="1">
      <alignment vertical="top"/>
    </xf>
    <xf numFmtId="49" fontId="15" fillId="5" borderId="0" xfId="0" applyNumberFormat="1" applyFont="1" applyFill="1"/>
    <xf numFmtId="0" fontId="15" fillId="5" borderId="0" xfId="0" applyFont="1" applyFill="1"/>
    <xf numFmtId="1" fontId="15" fillId="5" borderId="0" xfId="0" applyNumberFormat="1" applyFont="1" applyFill="1"/>
    <xf numFmtId="2" fontId="15" fillId="5" borderId="0" xfId="0" applyNumberFormat="1" applyFont="1" applyFill="1"/>
    <xf numFmtId="0" fontId="14" fillId="5" borderId="0" xfId="0" applyFont="1" applyFill="1"/>
    <xf numFmtId="2" fontId="0" fillId="0" borderId="0" xfId="0" applyNumberFormat="1"/>
    <xf numFmtId="49" fontId="16" fillId="0" borderId="0" xfId="0" applyNumberFormat="1" applyFont="1"/>
    <xf numFmtId="167" fontId="16" fillId="0" borderId="0" xfId="0" applyNumberFormat="1" applyFont="1"/>
    <xf numFmtId="1" fontId="16" fillId="0" borderId="0" xfId="0" applyNumberFormat="1" applyFont="1"/>
    <xf numFmtId="2" fontId="16" fillId="0" borderId="0" xfId="0" applyNumberFormat="1" applyFont="1"/>
    <xf numFmtId="165" fontId="3" fillId="0" borderId="0" xfId="2" applyNumberFormat="1" applyFont="1" applyFill="1" applyBorder="1" applyAlignment="1">
      <alignment horizontal="center"/>
    </xf>
    <xf numFmtId="165" fontId="3" fillId="0" borderId="0" xfId="2" applyNumberFormat="1" applyFont="1" applyFill="1" applyBorder="1" applyAlignment="1"/>
    <xf numFmtId="165" fontId="3" fillId="0" borderId="0" xfId="2" applyNumberFormat="1" applyFont="1" applyFill="1" applyBorder="1"/>
    <xf numFmtId="165" fontId="3" fillId="0" borderId="3" xfId="2" applyNumberFormat="1" applyFont="1" applyFill="1" applyBorder="1" applyAlignment="1">
      <alignment horizontal="center"/>
    </xf>
    <xf numFmtId="165" fontId="3" fillId="0" borderId="4" xfId="2" applyNumberFormat="1" applyFont="1" applyFill="1" applyBorder="1" applyAlignment="1"/>
    <xf numFmtId="165" fontId="3" fillId="0" borderId="4" xfId="2" applyNumberFormat="1" applyFont="1" applyFill="1" applyBorder="1"/>
    <xf numFmtId="2" fontId="0" fillId="3" borderId="0" xfId="0" applyNumberFormat="1" applyFill="1"/>
    <xf numFmtId="165" fontId="17" fillId="0" borderId="0" xfId="2" applyNumberFormat="1" applyFont="1" applyBorder="1"/>
    <xf numFmtId="2" fontId="18" fillId="0" borderId="0" xfId="0" applyNumberFormat="1" applyFont="1"/>
    <xf numFmtId="49" fontId="18" fillId="0" borderId="0" xfId="0" applyNumberFormat="1" applyFont="1"/>
    <xf numFmtId="43" fontId="3" fillId="0" borderId="0" xfId="2" applyFont="1" applyBorder="1"/>
    <xf numFmtId="0" fontId="19" fillId="0" borderId="0" xfId="0" applyFont="1"/>
    <xf numFmtId="43" fontId="17" fillId="0" borderId="0" xfId="0" applyNumberFormat="1" applyFont="1"/>
    <xf numFmtId="165" fontId="3" fillId="0" borderId="0" xfId="2" applyNumberFormat="1" applyFont="1" applyBorder="1"/>
    <xf numFmtId="1" fontId="18" fillId="0" borderId="0" xfId="0" applyNumberFormat="1" applyFont="1"/>
    <xf numFmtId="165" fontId="16" fillId="0" borderId="0" xfId="2" applyNumberFormat="1" applyFont="1" applyBorder="1"/>
    <xf numFmtId="165" fontId="17" fillId="0" borderId="0" xfId="0" applyNumberFormat="1" applyFont="1"/>
    <xf numFmtId="165" fontId="4" fillId="0" borderId="0" xfId="0" applyNumberFormat="1" applyFont="1"/>
    <xf numFmtId="49" fontId="4" fillId="0" borderId="0" xfId="0" applyNumberFormat="1" applyFont="1"/>
  </cellXfs>
  <cellStyles count="3">
    <cellStyle name="Comma" xfId="1" builtinId="3"/>
    <cellStyle name="Comma 2" xfId="2" xr:uid="{EDD34FBD-D657-4968-96FC-761CAA22BF8E}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26" Type="http://schemas.openxmlformats.org/officeDocument/2006/relationships/externalLink" Target="externalLinks/externalLink25.xml"/><Relationship Id="rId39" Type="http://schemas.openxmlformats.org/officeDocument/2006/relationships/externalLink" Target="externalLinks/externalLink38.xml"/><Relationship Id="rId21" Type="http://schemas.openxmlformats.org/officeDocument/2006/relationships/externalLink" Target="externalLinks/externalLink20.xml"/><Relationship Id="rId34" Type="http://schemas.openxmlformats.org/officeDocument/2006/relationships/externalLink" Target="externalLinks/externalLink33.xml"/><Relationship Id="rId42" Type="http://schemas.openxmlformats.org/officeDocument/2006/relationships/externalLink" Target="externalLinks/externalLink41.xml"/><Relationship Id="rId47" Type="http://schemas.openxmlformats.org/officeDocument/2006/relationships/calcChain" Target="calcChain.xml"/><Relationship Id="rId7" Type="http://schemas.openxmlformats.org/officeDocument/2006/relationships/externalLink" Target="externalLinks/externalLink6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9" Type="http://schemas.openxmlformats.org/officeDocument/2006/relationships/externalLink" Target="externalLinks/externalLink28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24" Type="http://schemas.openxmlformats.org/officeDocument/2006/relationships/externalLink" Target="externalLinks/externalLink23.xml"/><Relationship Id="rId32" Type="http://schemas.openxmlformats.org/officeDocument/2006/relationships/externalLink" Target="externalLinks/externalLink31.xml"/><Relationship Id="rId37" Type="http://schemas.openxmlformats.org/officeDocument/2006/relationships/externalLink" Target="externalLinks/externalLink36.xml"/><Relationship Id="rId40" Type="http://schemas.openxmlformats.org/officeDocument/2006/relationships/externalLink" Target="externalLinks/externalLink39.xml"/><Relationship Id="rId45" Type="http://schemas.openxmlformats.org/officeDocument/2006/relationships/styles" Target="styles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7.xml"/><Relationship Id="rId36" Type="http://schemas.openxmlformats.org/officeDocument/2006/relationships/externalLink" Target="externalLinks/externalLink35.xml"/><Relationship Id="rId10" Type="http://schemas.openxmlformats.org/officeDocument/2006/relationships/externalLink" Target="externalLinks/externalLink9.xml"/><Relationship Id="rId19" Type="http://schemas.openxmlformats.org/officeDocument/2006/relationships/externalLink" Target="externalLinks/externalLink18.xml"/><Relationship Id="rId31" Type="http://schemas.openxmlformats.org/officeDocument/2006/relationships/externalLink" Target="externalLinks/externalLink30.xml"/><Relationship Id="rId44" Type="http://schemas.openxmlformats.org/officeDocument/2006/relationships/theme" Target="theme/theme1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30" Type="http://schemas.openxmlformats.org/officeDocument/2006/relationships/externalLink" Target="externalLinks/externalLink29.xml"/><Relationship Id="rId35" Type="http://schemas.openxmlformats.org/officeDocument/2006/relationships/externalLink" Target="externalLinks/externalLink34.xml"/><Relationship Id="rId43" Type="http://schemas.openxmlformats.org/officeDocument/2006/relationships/externalLink" Target="externalLinks/externalLink42.xml"/><Relationship Id="rId8" Type="http://schemas.openxmlformats.org/officeDocument/2006/relationships/externalLink" Target="externalLinks/externalLink7.xml"/><Relationship Id="rId3" Type="http://schemas.openxmlformats.org/officeDocument/2006/relationships/externalLink" Target="externalLinks/externalLink2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externalLink" Target="externalLinks/externalLink24.xml"/><Relationship Id="rId33" Type="http://schemas.openxmlformats.org/officeDocument/2006/relationships/externalLink" Target="externalLinks/externalLink32.xml"/><Relationship Id="rId38" Type="http://schemas.openxmlformats.org/officeDocument/2006/relationships/externalLink" Target="externalLinks/externalLink37.xml"/><Relationship Id="rId46" Type="http://schemas.openxmlformats.org/officeDocument/2006/relationships/sharedStrings" Target="sharedStrings.xml"/><Relationship Id="rId20" Type="http://schemas.openxmlformats.org/officeDocument/2006/relationships/externalLink" Target="externalLinks/externalLink19.xml"/><Relationship Id="rId41" Type="http://schemas.openxmlformats.org/officeDocument/2006/relationships/externalLink" Target="externalLinks/externalLink40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apcdeloitte-my.sharepoint.com/Users/mbhatia/Documents/Audits/Tata%20Motors%20O2C%20SPARES/1530B%20O2C%20Spares%20D&amp;I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apcdeloitte-my.sharepoint.com/Documents%20and%20Settings/ravarma/_Data/Clients/2006/Nortel/Nortel%20Templates/Last%20Year's%20templates/2320%20MSA%20Evaluation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apcdeloitte-my.sharepoint.com/Users/hpunjabi/Desktop/Users/knasikkar/Desktop/Accounts%20Payable/1530A%20D&amp;I%20%20%20%20%20%20%20Accounts%20Payable%20KN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pgala\AppData\Local\Temp\wz65f3\bankpay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apcdeloitte-my.sharepoint.com/Users/hpunjabi/Desktop/Users/ashishah/Documents/My%20doc/Assignments/Vodafone/VF%20Amd/WF/Wireless_CycleView_10052007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apcdeloitte-my.sharepoint.com/Users/agarwalmo/AppData/Local/Temp/wzb3b0/DTTL%20-%20Templates/Account%20Balance%20Transformation/Operating%20Expenses/Operating_Expenses_-_Test_of_Details_Testing_Template.xlsm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1530A%20D&amp;I%20O2C%20Vehicles%204review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%20%20formules%20en%20tabel%20detailwaarnemingen%20comp%20mode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pgala\AppData\Local\Temp\wz65f3\cashpay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A%20&amp;%20A\NAA\Deloitte%20Audit\Content\DTTL%20content%20update%20review\05%20April%202016%20Publish%2053\UK%20templates\Updated%20with%20links%20to%20old\UK.PRB.T01%20Determine%20sample%20sizes%20for%20testing%20asset%20balance%20provision%20(06-16).xlsm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apcdeloitte-my.sharepoint.com/FinReporting/2008-09/Quarterly%20Accounts/Accounts_Sep08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apcdeloitte-my.sharepoint.com/personal/imrashid_deloitte_com/Documents/Audit%20Engagements/UFL%202022/Interest%20Income%20OE%20IR/Home%20loan/Interest%20income%20OE%20Home%20Loan%20Q4%20IR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apcdeloitte-my.sharepoint.com/Users/alojain/Desktop/TML%20-%20Thane/Working/Others/2009-10%20PTPS%20D&amp;I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urkapoor\Local%20Settings\Temp\4310A%20(BCC)%20Process-Level%20Workbook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apcdeloitte-my.sharepoint.com/Stat_audit/Aud05-06/Accounts/Accounts_Mar06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apcdeloitte-my.sharepoint.com/Users/pgangaramani/Desktop/43XX%20series%20for%20BCC%20and%20GCC%20SAMPLE%20ERS%20301007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5210%20Non-current%20Investments%20Leadsheet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apcdeloitte-my.sharepoint.com/Users/shnaik/Desktop/NPI/NPI_Y4%20DT%20(RCM)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techlib.deloitte.com/Documents%20and%20Settings/nwichard/My%20Documents/Lithko%202007/AR/Copy%20of%20CMA%20Template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pgala\AppData\Local\Temp\wz65f3\purchase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apcdeloitte-my.sharepoint.com/Documents%20and%20Settings/cs26628/Temporary%20Internet%20Files/OLKC9/FinReporting/2008-09/Quarterly%20Accounts/Accounts_Sep08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1830.11%20ROMM-%20O2C%20Domestic%20March'14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5461%20Inventory%20Substantive%20Testing%20September%2009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apcdeloitte-my.sharepoint.com/Users/hpunjabi/Desktop/Users/knasikkar/Desktop/Accounts%20Payable/Manufacturing_Cycle_View_v1.1_p5.1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Notes\INT%20RECD%20FD-LCY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(C)%201530A%20D&amp;I%20for%20Regulatory%20Proces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apcdeloitte-my.sharepoint.com/Users/knasikkar/Desktop/Accounts%20Payable/43XX%20series%20for%20BCC%20and%20GCC%20SAMPLE%20ERS%20301007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apcdeloitte-my.sharepoint.com/Users/helogan/Documents/AAA_PUBLISHING/ROMMS/2012/June12_NextBatch/Origs/1_Sales%20ROMM%20showing%20changes%20to%20be%20made%20to%20all%20ROMMs.xlsx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8310.01%20Substantive%20testing%20for%20QE%201%20-%20WR%20(D)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8430%20Substantive%20Testing%20of%20Interest%20Income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5742%20Vendor%20Advance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5744%20Receivable%20TDS%20(GL%2035204)%20-%20Western%20Region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8301%20Operating%20Expenses%20-%20Substantive%20Testing%20&amp;%20Variance%20analysi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apcdeloitte-my.sharepoint.com/Stat_audit/AUD0302/ACC_NEW/FIPDACC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5330%20Domestic%20debtors%20sample%20selection%20March%202014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(C)%205330%20Domestic%20Debtors%20Samples%20Selection%20Dec%2012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5334.01%20Dealers%20Provisioning%20Analysis%20September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apcdeloitte-my.sharepoint.com/Users/hpunjabi/Desktop/1530A%20D&amp;I%20for%20Warranty%20Process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apcdeloitte-my.sharepoint.com/Users/hpunjabi/Desktop/Users/knasikkar/Desktop/Accounts%20Payable/43XX%20series%20for%20BCC%20and%20GCC%20SAMPLE%20ERS%20301007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apcdeloitte-my.sharepoint.com/Users/hpunjabi/Desktop/Documents%20and%20Settings/ravarma/_Data/Clients/2006/Nortel/Nortel%20Templates/Last%20Year's%20templates/2320%20MSA%20Evaluation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%20%20top%20level%20RCM_TRS_Cash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8311%20Operating%20Expenses%20Combined%20Leadsheet%20-%202009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1. Summary"/>
      <sheetName val="2. Process Overview"/>
      <sheetName val="3. Controls Identification"/>
      <sheetName val="Gap Tracker"/>
      <sheetName val="OS 9"/>
      <sheetName val="OS 21"/>
      <sheetName val="OS 22"/>
      <sheetName val="OS 32"/>
      <sheetName val="OS 62"/>
      <sheetName val="OS 54"/>
      <sheetName val="MFG RACS"/>
      <sheetName val="ZMFR1260 and MIS"/>
      <sheetName val="Provision"/>
      <sheetName val="Overall Conclusion"/>
      <sheetName val="Do not Delete"/>
      <sheetName val="Sheet2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MSA Evaluation"/>
      <sheetName val="Slush (Do not delete)"/>
    </sheetNames>
    <sheetDataSet>
      <sheetData sheetId="0" refreshError="1"/>
      <sheetData sheetId="1" refreshError="1"/>
      <sheetData sheetId="2" refreshError="1">
        <row r="3">
          <cell r="A3" t="str">
            <v>Full</v>
          </cell>
          <cell r="B3" t="str">
            <v>Yes</v>
          </cell>
        </row>
        <row r="4">
          <cell r="B4" t="str">
            <v>No</v>
          </cell>
        </row>
        <row r="5">
          <cell r="B5" t="str">
            <v>N/A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1. Summary"/>
      <sheetName val="2. Process Overview"/>
      <sheetName val="3. Controls Identification"/>
      <sheetName val="Gap Tracker"/>
      <sheetName val="Overall Conclusion"/>
      <sheetName val="20.1.1.C2 "/>
      <sheetName val="20.1.1.C4"/>
      <sheetName val="20.1.1.C5"/>
      <sheetName val="20.1.1.C6"/>
      <sheetName val="20.1.2.C1"/>
      <sheetName val="20.1.3.C1"/>
      <sheetName val="20.1.4.C1"/>
      <sheetName val="20.1.5.C1"/>
      <sheetName val="20.2.1.C1"/>
      <sheetName val="20.2.1.C2"/>
      <sheetName val="20.2.2.C1"/>
      <sheetName val="20.2.2.C2"/>
      <sheetName val="20.2.3.C2"/>
      <sheetName val="20.2.4.C1"/>
      <sheetName val="20.1.1.C2"/>
      <sheetName val="4. CO Reconciliation"/>
      <sheetName val="Do not Delete"/>
      <sheetName val="Tickmarks"/>
      <sheetName val="Sheet1"/>
      <sheetName val="Sheet2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-CT1"/>
      <sheetName val="BP-CT2"/>
      <sheetName val="BP-CT3"/>
      <sheetName val="BP-ST1"/>
      <sheetName val="BP-ST2"/>
      <sheetName val="BP-ST3"/>
    </sheetNames>
    <sheetDataSet>
      <sheetData sheetId="0">
        <row r="1">
          <cell r="A1" t="str">
            <v>A.F.F. &amp; CO.</v>
          </cell>
          <cell r="I1" t="str">
            <v>Bank payments - Compliance test</v>
          </cell>
        </row>
        <row r="3">
          <cell r="A3" t="str">
            <v xml:space="preserve">Client_______________________________ </v>
          </cell>
          <cell r="I3" t="str">
            <v>Period:___/___/______ to ___/___/______</v>
          </cell>
        </row>
        <row r="5">
          <cell r="A5" t="str">
            <v xml:space="preserve">Basis of selection of sample: I) Total number of vouchers___________ II) Sample size ___________ III) nth item being I / II ___________ IV) 1st voucher selected (Random) ____________ </v>
          </cell>
        </row>
        <row r="6">
          <cell r="A6" t="str">
            <v>Alternatively, state basis of selection of sample ______________________________________________________________________________________________________________________</v>
          </cell>
        </row>
        <row r="8">
          <cell r="A8" t="str">
            <v>Sr. no.</v>
          </cell>
          <cell r="B8" t="str">
            <v>Voucher no.</v>
          </cell>
          <cell r="C8" t="str">
            <v>Voucher date</v>
          </cell>
          <cell r="D8" t="str">
            <v>Cheque no.</v>
          </cell>
          <cell r="E8" t="str">
            <v>A/c code debited</v>
          </cell>
          <cell r="F8" t="str">
            <v>A/c description/
particulars</v>
          </cell>
          <cell r="G8" t="str">
            <v>Amount    (Rs.)</v>
          </cell>
          <cell r="H8" t="str">
            <v>Audit steps</v>
          </cell>
          <cell r="Q8" t="str">
            <v>Remarks</v>
          </cell>
        </row>
        <row r="9">
          <cell r="H9" t="str">
            <v>Correct A/c code</v>
          </cell>
          <cell r="I9" t="str">
            <v>Authorisation</v>
          </cell>
          <cell r="J9" t="str">
            <v xml:space="preserve">Supporting </v>
          </cell>
          <cell r="K9" t="str">
            <v>Paid Stamp</v>
          </cell>
          <cell r="L9" t="str">
            <v>Traced in bank book</v>
          </cell>
          <cell r="M9" t="str">
            <v xml:space="preserve">Traced in ledger </v>
          </cell>
          <cell r="N9" t="str">
            <v>Traced in bank statement</v>
          </cell>
          <cell r="O9" t="str">
            <v>*</v>
          </cell>
          <cell r="P9" t="str">
            <v>*</v>
          </cell>
        </row>
        <row r="10">
          <cell r="A10">
            <v>-1</v>
          </cell>
          <cell r="B10">
            <v>-2</v>
          </cell>
          <cell r="C10">
            <v>-3</v>
          </cell>
          <cell r="D10">
            <v>-4</v>
          </cell>
          <cell r="E10">
            <v>-5</v>
          </cell>
          <cell r="F10">
            <v>-6</v>
          </cell>
          <cell r="G10">
            <v>-7</v>
          </cell>
          <cell r="H10">
            <v>-8</v>
          </cell>
          <cell r="I10">
            <v>-9</v>
          </cell>
          <cell r="J10">
            <v>-10</v>
          </cell>
          <cell r="K10">
            <v>-11</v>
          </cell>
          <cell r="L10">
            <v>-12</v>
          </cell>
          <cell r="M10">
            <v>-13</v>
          </cell>
          <cell r="N10">
            <v>-14</v>
          </cell>
          <cell r="O10">
            <v>-15</v>
          </cell>
          <cell r="P10">
            <v>-16</v>
          </cell>
          <cell r="Q10">
            <v>-17</v>
          </cell>
        </row>
        <row r="11">
          <cell r="H11" t="str">
            <v>Confirm with a tick mark 'a' or state 'NA' if not applicable</v>
          </cell>
        </row>
        <row r="13">
          <cell r="C13" t="str">
            <v xml:space="preserve">     /   /</v>
          </cell>
        </row>
        <row r="15">
          <cell r="C15" t="str">
            <v xml:space="preserve">     /   /</v>
          </cell>
        </row>
        <row r="17">
          <cell r="C17" t="str">
            <v xml:space="preserve">     /   /</v>
          </cell>
        </row>
        <row r="19">
          <cell r="C19" t="str">
            <v xml:space="preserve">     /   /</v>
          </cell>
        </row>
        <row r="21">
          <cell r="C21" t="str">
            <v xml:space="preserve">     /   /</v>
          </cell>
        </row>
        <row r="23">
          <cell r="C23" t="str">
            <v xml:space="preserve">     /   /</v>
          </cell>
        </row>
        <row r="26">
          <cell r="A26" t="str">
            <v>Prepared by:</v>
          </cell>
          <cell r="F26" t="str">
            <v>* any additional audit steps that may be required</v>
          </cell>
          <cell r="M26" t="str">
            <v>Reviewed by:</v>
          </cell>
        </row>
        <row r="27">
          <cell r="A27" t="str">
            <v>Date:</v>
          </cell>
          <cell r="M27" t="str">
            <v>Date:</v>
          </cell>
        </row>
      </sheetData>
      <sheetData sheetId="1">
        <row r="1">
          <cell r="A1" t="str">
            <v>A.F.F. &amp; CO.</v>
          </cell>
          <cell r="I1" t="str">
            <v>Bank payments - Compliance test</v>
          </cell>
        </row>
        <row r="3">
          <cell r="A3" t="str">
            <v xml:space="preserve">Client_______________________________ </v>
          </cell>
          <cell r="I3" t="str">
            <v>Period:___/___/______ to ___/___/______</v>
          </cell>
        </row>
        <row r="5">
          <cell r="A5" t="str">
            <v>Continuation sheet</v>
          </cell>
        </row>
        <row r="6">
          <cell r="H6" t="str">
            <v>Audit steps</v>
          </cell>
        </row>
        <row r="7">
          <cell r="O7" t="str">
            <v>*</v>
          </cell>
          <cell r="P7" t="str">
            <v>*</v>
          </cell>
        </row>
        <row r="8">
          <cell r="A8">
            <v>-1</v>
          </cell>
          <cell r="B8">
            <v>-2</v>
          </cell>
          <cell r="C8">
            <v>-3</v>
          </cell>
          <cell r="D8">
            <v>-4</v>
          </cell>
          <cell r="E8">
            <v>-5</v>
          </cell>
          <cell r="F8">
            <v>-6</v>
          </cell>
          <cell r="G8">
            <v>-7</v>
          </cell>
          <cell r="H8">
            <v>-8</v>
          </cell>
          <cell r="I8">
            <v>-9</v>
          </cell>
          <cell r="J8">
            <v>-10</v>
          </cell>
          <cell r="K8">
            <v>-11</v>
          </cell>
          <cell r="L8">
            <v>-12</v>
          </cell>
          <cell r="M8">
            <v>-13</v>
          </cell>
          <cell r="N8">
            <v>-14</v>
          </cell>
          <cell r="O8">
            <v>-15</v>
          </cell>
          <cell r="P8">
            <v>-16</v>
          </cell>
          <cell r="Q8">
            <v>-17</v>
          </cell>
        </row>
        <row r="9">
          <cell r="H9" t="str">
            <v>Confirm with a tick mark 'a' or state 'NA' if not applicable</v>
          </cell>
        </row>
        <row r="11">
          <cell r="C11" t="str">
            <v xml:space="preserve">     /   /</v>
          </cell>
        </row>
        <row r="13">
          <cell r="C13" t="str">
            <v xml:space="preserve">     /   /</v>
          </cell>
        </row>
        <row r="15">
          <cell r="C15" t="str">
            <v xml:space="preserve">     /   /</v>
          </cell>
        </row>
        <row r="17">
          <cell r="C17" t="str">
            <v xml:space="preserve">     /   /</v>
          </cell>
        </row>
        <row r="19">
          <cell r="C19" t="str">
            <v xml:space="preserve">     /   /</v>
          </cell>
        </row>
        <row r="21">
          <cell r="C21" t="str">
            <v xml:space="preserve">     /   /</v>
          </cell>
        </row>
        <row r="23">
          <cell r="C23" t="str">
            <v xml:space="preserve">     /   /</v>
          </cell>
        </row>
        <row r="25">
          <cell r="C25" t="str">
            <v xml:space="preserve">     /   /</v>
          </cell>
        </row>
        <row r="27">
          <cell r="C27" t="str">
            <v xml:space="preserve">     /   /</v>
          </cell>
        </row>
        <row r="29">
          <cell r="C29" t="str">
            <v xml:space="preserve">     /   /</v>
          </cell>
        </row>
        <row r="32">
          <cell r="A32" t="str">
            <v>Prepared by:</v>
          </cell>
          <cell r="F32" t="str">
            <v>* any additional audit steps that may be required</v>
          </cell>
          <cell r="L32" t="str">
            <v>Reviewed by:</v>
          </cell>
        </row>
        <row r="33">
          <cell r="A33" t="str">
            <v>Date:</v>
          </cell>
          <cell r="L33" t="str">
            <v>Date:</v>
          </cell>
        </row>
      </sheetData>
      <sheetData sheetId="2" refreshError="1"/>
      <sheetData sheetId="3">
        <row r="1">
          <cell r="A1" t="str">
            <v>A.F.F. &amp; CO.</v>
          </cell>
          <cell r="G1" t="str">
            <v>Bank payments - Substantive test</v>
          </cell>
        </row>
        <row r="3">
          <cell r="A3" t="str">
            <v xml:space="preserve">Client_______________________________ </v>
          </cell>
          <cell r="G3" t="str">
            <v>Period:___/___/______ to ___/___/______</v>
          </cell>
        </row>
        <row r="5">
          <cell r="A5" t="str">
            <v xml:space="preserve">State basis of selection of sample  </v>
          </cell>
        </row>
        <row r="6">
          <cell r="H6" t="str">
            <v>Extent of check:</v>
          </cell>
        </row>
        <row r="8">
          <cell r="A8" t="str">
            <v>Check serial control/cut-off</v>
          </cell>
        </row>
        <row r="10">
          <cell r="A10" t="str">
            <v xml:space="preserve">Check posting of summary to ledgers </v>
          </cell>
        </row>
        <row r="12">
          <cell r="A12" t="str">
            <v>Any other audit steps</v>
          </cell>
        </row>
        <row r="14">
          <cell r="A14" t="str">
            <v>Sr. no.</v>
          </cell>
          <cell r="B14" t="str">
            <v>Voucher no.</v>
          </cell>
          <cell r="C14" t="str">
            <v>Voucher date</v>
          </cell>
          <cell r="D14" t="str">
            <v>A/c code debited</v>
          </cell>
          <cell r="E14" t="str">
            <v>A/c description/
particulars</v>
          </cell>
          <cell r="F14" t="str">
            <v>Amount    (Rs.)</v>
          </cell>
          <cell r="G14" t="str">
            <v>Audit steps</v>
          </cell>
          <cell r="L14" t="str">
            <v>Remarks</v>
          </cell>
        </row>
        <row r="15">
          <cell r="G15" t="str">
            <v>Correct A/c code</v>
          </cell>
          <cell r="H15" t="str">
            <v>Authorisation</v>
          </cell>
          <cell r="I15" t="str">
            <v xml:space="preserve">Supporting </v>
          </cell>
          <cell r="J15" t="str">
            <v>Traced in bank book</v>
          </cell>
          <cell r="K15" t="str">
            <v>*</v>
          </cell>
        </row>
        <row r="16">
          <cell r="A16">
            <v>-1</v>
          </cell>
          <cell r="B16">
            <v>-2</v>
          </cell>
          <cell r="C16">
            <v>-3</v>
          </cell>
          <cell r="D16">
            <v>-4</v>
          </cell>
          <cell r="E16">
            <v>-5</v>
          </cell>
          <cell r="F16">
            <v>-6</v>
          </cell>
          <cell r="G16">
            <v>-7</v>
          </cell>
          <cell r="H16">
            <v>-8</v>
          </cell>
          <cell r="I16">
            <v>-9</v>
          </cell>
          <cell r="J16">
            <v>-10</v>
          </cell>
          <cell r="K16">
            <v>-11</v>
          </cell>
          <cell r="L16">
            <v>-12</v>
          </cell>
        </row>
        <row r="17">
          <cell r="G17" t="str">
            <v>Confirm with a tick mark 'a' or state 'NA' if not applicable</v>
          </cell>
        </row>
        <row r="19">
          <cell r="C19" t="str">
            <v xml:space="preserve">     /   /</v>
          </cell>
        </row>
        <row r="21">
          <cell r="C21" t="str">
            <v xml:space="preserve">     /   /</v>
          </cell>
        </row>
        <row r="23">
          <cell r="C23" t="str">
            <v xml:space="preserve">     /   /</v>
          </cell>
        </row>
        <row r="25">
          <cell r="C25" t="str">
            <v xml:space="preserve">     /   /</v>
          </cell>
        </row>
        <row r="28">
          <cell r="A28" t="str">
            <v>Prepared by:</v>
          </cell>
          <cell r="E28" t="str">
            <v xml:space="preserve">                     * any additional audit steps that may be required</v>
          </cell>
          <cell r="J28" t="str">
            <v>Reviewed by:</v>
          </cell>
        </row>
        <row r="29">
          <cell r="A29" t="str">
            <v>Date:</v>
          </cell>
          <cell r="J29" t="str">
            <v>Date:</v>
          </cell>
        </row>
      </sheetData>
      <sheetData sheetId="4" refreshError="1"/>
      <sheetData sheetId="5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sclaimer"/>
      <sheetName val="Guidance"/>
      <sheetName val="Risk-Based Scoping"/>
      <sheetName val="Control Rationalization"/>
      <sheetName val="Defintions"/>
      <sheetName val="Testing Guidance"/>
    </sheetNames>
    <sheetDataSet>
      <sheetData sheetId="0"/>
      <sheetData sheetId="1"/>
      <sheetData sheetId="2"/>
      <sheetData sheetId="3"/>
      <sheetData sheetId="4">
        <row r="7">
          <cell r="A7" t="str">
            <v>In Scope</v>
          </cell>
          <cell r="B7" t="str">
            <v>High</v>
          </cell>
        </row>
        <row r="8">
          <cell r="A8" t="str">
            <v>Out of Scope</v>
          </cell>
          <cell r="B8" t="str">
            <v>Medium</v>
          </cell>
        </row>
        <row r="9">
          <cell r="B9" t="str">
            <v>Low</v>
          </cell>
        </row>
        <row r="10">
          <cell r="B10" t="str">
            <v>No Company Defined Risk Rating Provided</v>
          </cell>
        </row>
        <row r="15">
          <cell r="B15" t="str">
            <v>Multiple Times per day</v>
          </cell>
          <cell r="C15" t="str">
            <v>Yes</v>
          </cell>
          <cell r="D15" t="str">
            <v>Category One</v>
          </cell>
          <cell r="E15" t="str">
            <v>Company Level Control</v>
          </cell>
          <cell r="F15" t="str">
            <v>Yes</v>
          </cell>
          <cell r="G15" t="str">
            <v>Detective</v>
          </cell>
          <cell r="H15" t="str">
            <v>Automated</v>
          </cell>
          <cell r="I15" t="str">
            <v>IT Dependent</v>
          </cell>
        </row>
        <row r="16">
          <cell r="B16" t="str">
            <v>Daily</v>
          </cell>
          <cell r="C16" t="str">
            <v>No</v>
          </cell>
          <cell r="D16" t="str">
            <v>Category Two</v>
          </cell>
          <cell r="E16" t="str">
            <v>Process Level Control</v>
          </cell>
          <cell r="F16" t="str">
            <v>No</v>
          </cell>
          <cell r="G16" t="str">
            <v>Preventive</v>
          </cell>
          <cell r="H16" t="str">
            <v>Manual</v>
          </cell>
          <cell r="I16" t="str">
            <v>Non IT Dependent</v>
          </cell>
        </row>
        <row r="17">
          <cell r="B17" t="str">
            <v>Weekly</v>
          </cell>
          <cell r="D17" t="str">
            <v>Category Three</v>
          </cell>
          <cell r="E17" t="str">
            <v>N/A</v>
          </cell>
        </row>
        <row r="18">
          <cell r="B18" t="str">
            <v>Monthly</v>
          </cell>
        </row>
        <row r="19">
          <cell r="B19" t="str">
            <v>Quarterly</v>
          </cell>
        </row>
        <row r="20">
          <cell r="B20" t="str">
            <v>Bi-annually</v>
          </cell>
        </row>
        <row r="21">
          <cell r="B21" t="str">
            <v>Annually</v>
          </cell>
        </row>
      </sheetData>
      <sheetData sheetId="5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. Summary"/>
      <sheetName val="1. Sampling Considerations"/>
      <sheetName val="2. Test of Details - OPEX.SGA"/>
      <sheetName val="Tickmarks"/>
      <sheetName val="Forex Database"/>
      <sheetName val="Parameters (Hide)"/>
    </sheetNames>
    <sheetDataSet>
      <sheetData sheetId="0">
        <row r="5">
          <cell r="B5" t="str">
            <v>Company</v>
          </cell>
        </row>
      </sheetData>
      <sheetData sheetId="1"/>
      <sheetData sheetId="2"/>
      <sheetData sheetId="3"/>
      <sheetData sheetId="4"/>
      <sheetData sheetId="5">
        <row r="1">
          <cell r="B1" t="str">
            <v>[Select one]</v>
          </cell>
        </row>
        <row r="2">
          <cell r="B2" t="str">
            <v xml:space="preserve">No exceptions identified </v>
          </cell>
        </row>
        <row r="3">
          <cell r="B3" t="str">
            <v xml:space="preserve">Exceptions identified 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. Summary"/>
      <sheetName val="2. Process Overview"/>
      <sheetName val="Overview"/>
      <sheetName val="Overall Conclusion"/>
      <sheetName val="Gap Tracker"/>
      <sheetName val="3. Controls Identification"/>
      <sheetName val="4. CO Reconciliation"/>
      <sheetName val="O2C.VS.600 O2C.VS.630 (1)"/>
      <sheetName val="O2C.VS.600 O2C.VS.630(2)"/>
      <sheetName val="O2C.VS.600 O2C.VS.630 (3)"/>
      <sheetName val="Do not Delete"/>
      <sheetName val="O2C.VS.600 O2C.VS.630 (5)"/>
      <sheetName val="O2C.VS.660(1)"/>
      <sheetName val="O2C.VS.660(2)"/>
      <sheetName val="O2C.VS.700 (1)"/>
      <sheetName val="O2C.VS.700 (2)"/>
      <sheetName val="O2C.VS.700 (3)"/>
      <sheetName val="O2C.VS.350"/>
      <sheetName val="O2C.VS.470,490,570"/>
      <sheetName val="O2C.VS.470,490,570 (2)"/>
      <sheetName val="O2C.VS.470,490,570 (3)"/>
      <sheetName val="Inv_R24"/>
      <sheetName val="Inv_R25"/>
      <sheetName val="O2C.VS.130"/>
      <sheetName val="O2C.VS.270"/>
      <sheetName val="PCA 4"/>
      <sheetName val="Tickmark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TOTAAL"/>
      <sheetName val="Alternative sample sizes"/>
      <sheetName val="Sheet1"/>
    </sheetNames>
    <sheetDataSet>
      <sheetData sheetId="0"/>
      <sheetData sheetId="1">
        <row r="9">
          <cell r="C9">
            <v>80000</v>
          </cell>
        </row>
      </sheetData>
      <sheetData sheetId="2"/>
      <sheetData sheetId="3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P-CT1"/>
      <sheetName val="CP-CT2"/>
      <sheetName val="CP-CT3"/>
      <sheetName val="CP-ST1 "/>
      <sheetName val="CP-ST2"/>
      <sheetName val="CP-ST3"/>
    </sheetNames>
    <sheetDataSet>
      <sheetData sheetId="0">
        <row r="1">
          <cell r="A1" t="str">
            <v>A.F.F. &amp; CO.</v>
          </cell>
          <cell r="H1" t="str">
            <v>Cash payments - Compliance test</v>
          </cell>
        </row>
        <row r="3">
          <cell r="A3" t="str">
            <v xml:space="preserve">Client_______________________________ </v>
          </cell>
          <cell r="H3" t="str">
            <v>Period:___/___/______ to ___/___/______</v>
          </cell>
        </row>
        <row r="5">
          <cell r="A5" t="str">
            <v xml:space="preserve">Basis of selection of sample: I) Total number of vouchers___________ II) Sample size ___________ III) nth item being I / II ___________ IV) 1st voucher selected (Random) ____________ </v>
          </cell>
        </row>
        <row r="6">
          <cell r="A6" t="str">
            <v>Alternatively, state basis of selection of sample ______________________________________________________________________________________________________________________</v>
          </cell>
        </row>
        <row r="8">
          <cell r="A8" t="str">
            <v>Sr. no.</v>
          </cell>
          <cell r="B8" t="str">
            <v>Voucher no.</v>
          </cell>
          <cell r="C8" t="str">
            <v>Voucher date</v>
          </cell>
          <cell r="D8" t="str">
            <v>A/c code debited</v>
          </cell>
          <cell r="E8" t="str">
            <v>A/c description/
particulars</v>
          </cell>
          <cell r="F8" t="str">
            <v>Amount    (Rs.)</v>
          </cell>
          <cell r="G8" t="str">
            <v xml:space="preserve">Audit steps </v>
          </cell>
          <cell r="P8" t="str">
            <v>Remarks</v>
          </cell>
        </row>
        <row r="9">
          <cell r="G9" t="str">
            <v>Correct A/c code</v>
          </cell>
          <cell r="H9" t="str">
            <v>Authorisation</v>
          </cell>
          <cell r="I9" t="str">
            <v xml:space="preserve">Supporting </v>
          </cell>
          <cell r="J9" t="str">
            <v>Payee's receipt / acknowledgement</v>
          </cell>
          <cell r="K9" t="str">
            <v>Paid stamp</v>
          </cell>
          <cell r="L9" t="str">
            <v>Traced in cash book</v>
          </cell>
          <cell r="M9" t="str">
            <v xml:space="preserve">Traced in ledger </v>
          </cell>
          <cell r="N9" t="str">
            <v>*</v>
          </cell>
          <cell r="O9" t="str">
            <v>*</v>
          </cell>
        </row>
        <row r="10">
          <cell r="A10">
            <v>-1</v>
          </cell>
          <cell r="B10">
            <v>-2</v>
          </cell>
          <cell r="C10">
            <v>-3</v>
          </cell>
          <cell r="D10">
            <v>-4</v>
          </cell>
          <cell r="E10">
            <v>-5</v>
          </cell>
          <cell r="F10">
            <v>-6</v>
          </cell>
          <cell r="G10">
            <v>-7</v>
          </cell>
          <cell r="H10">
            <v>-8</v>
          </cell>
          <cell r="I10">
            <v>-9</v>
          </cell>
          <cell r="J10">
            <v>-10</v>
          </cell>
          <cell r="K10">
            <v>-11</v>
          </cell>
          <cell r="L10">
            <v>-12</v>
          </cell>
          <cell r="M10">
            <v>-13</v>
          </cell>
          <cell r="N10">
            <v>-14</v>
          </cell>
          <cell r="O10">
            <v>-15</v>
          </cell>
          <cell r="P10">
            <v>-16</v>
          </cell>
        </row>
        <row r="11">
          <cell r="G11" t="str">
            <v>Confirm with a tick mark 'a' or state 'NA' if not applicable</v>
          </cell>
        </row>
        <row r="13">
          <cell r="C13" t="str">
            <v xml:space="preserve">     /   /</v>
          </cell>
        </row>
        <row r="15">
          <cell r="C15" t="str">
            <v xml:space="preserve">     /   /</v>
          </cell>
        </row>
        <row r="17">
          <cell r="C17" t="str">
            <v xml:space="preserve">     /   /</v>
          </cell>
        </row>
        <row r="19">
          <cell r="C19" t="str">
            <v xml:space="preserve">     /   /</v>
          </cell>
        </row>
        <row r="21">
          <cell r="C21" t="str">
            <v xml:space="preserve">     /   /</v>
          </cell>
        </row>
        <row r="23">
          <cell r="C23" t="str">
            <v xml:space="preserve">     /   /</v>
          </cell>
        </row>
        <row r="26">
          <cell r="A26" t="str">
            <v>Prepared by:</v>
          </cell>
          <cell r="E26" t="str">
            <v xml:space="preserve">           * any additional audit steps that may be required</v>
          </cell>
          <cell r="M26" t="str">
            <v>Reviewed by:</v>
          </cell>
        </row>
        <row r="27">
          <cell r="A27" t="str">
            <v>Date:</v>
          </cell>
          <cell r="M27" t="str">
            <v>Date:</v>
          </cell>
        </row>
      </sheetData>
      <sheetData sheetId="1">
        <row r="1">
          <cell r="A1" t="str">
            <v>A.F.F. &amp; CO.</v>
          </cell>
          <cell r="H1" t="str">
            <v>Cash payments - Compliance test</v>
          </cell>
        </row>
        <row r="3">
          <cell r="A3" t="str">
            <v xml:space="preserve">Client_______________________________ </v>
          </cell>
          <cell r="H3" t="str">
            <v>Period:___/___/______ to ___/___/______</v>
          </cell>
        </row>
        <row r="5">
          <cell r="A5" t="str">
            <v>Continuation sheet</v>
          </cell>
        </row>
        <row r="6">
          <cell r="G6" t="str">
            <v xml:space="preserve">Audit steps </v>
          </cell>
        </row>
        <row r="7">
          <cell r="N7" t="str">
            <v>*</v>
          </cell>
          <cell r="O7" t="str">
            <v>*</v>
          </cell>
        </row>
        <row r="8">
          <cell r="A8">
            <v>-1</v>
          </cell>
          <cell r="B8">
            <v>-2</v>
          </cell>
          <cell r="C8">
            <v>-3</v>
          </cell>
          <cell r="D8">
            <v>-4</v>
          </cell>
          <cell r="E8">
            <v>-5</v>
          </cell>
          <cell r="F8">
            <v>-6</v>
          </cell>
          <cell r="G8">
            <v>-7</v>
          </cell>
          <cell r="H8">
            <v>-8</v>
          </cell>
          <cell r="I8">
            <v>-9</v>
          </cell>
          <cell r="J8">
            <v>-10</v>
          </cell>
          <cell r="K8">
            <v>-11</v>
          </cell>
          <cell r="L8">
            <v>-12</v>
          </cell>
          <cell r="M8">
            <v>-13</v>
          </cell>
          <cell r="N8">
            <v>-14</v>
          </cell>
          <cell r="O8">
            <v>-15</v>
          </cell>
          <cell r="P8">
            <v>-16</v>
          </cell>
        </row>
        <row r="9">
          <cell r="G9" t="str">
            <v>Confirm with a tick mark 'a' or state 'NA' if not applicable</v>
          </cell>
        </row>
        <row r="11">
          <cell r="C11" t="str">
            <v xml:space="preserve">     /   /</v>
          </cell>
        </row>
        <row r="13">
          <cell r="C13" t="str">
            <v xml:space="preserve">     /   /</v>
          </cell>
        </row>
        <row r="15">
          <cell r="C15" t="str">
            <v xml:space="preserve">     /   /</v>
          </cell>
        </row>
        <row r="17">
          <cell r="C17" t="str">
            <v xml:space="preserve">     /   /</v>
          </cell>
        </row>
        <row r="19">
          <cell r="C19" t="str">
            <v xml:space="preserve">     /   /</v>
          </cell>
        </row>
        <row r="21">
          <cell r="C21" t="str">
            <v xml:space="preserve">     /   /</v>
          </cell>
        </row>
        <row r="23">
          <cell r="C23" t="str">
            <v xml:space="preserve">     /   /</v>
          </cell>
        </row>
        <row r="25">
          <cell r="C25" t="str">
            <v xml:space="preserve">     /   /</v>
          </cell>
        </row>
        <row r="27">
          <cell r="C27" t="str">
            <v xml:space="preserve">     /   /</v>
          </cell>
        </row>
        <row r="29">
          <cell r="C29" t="str">
            <v xml:space="preserve">     /   /</v>
          </cell>
        </row>
        <row r="32">
          <cell r="A32" t="str">
            <v>Prepared by:</v>
          </cell>
          <cell r="E32" t="str">
            <v xml:space="preserve">           * any additional audit steps that may be required</v>
          </cell>
          <cell r="M32" t="str">
            <v>Reviewed by:</v>
          </cell>
        </row>
        <row r="33">
          <cell r="A33" t="str">
            <v>Date:</v>
          </cell>
          <cell r="M33" t="str">
            <v>Date:</v>
          </cell>
        </row>
      </sheetData>
      <sheetData sheetId="2" refreshError="1"/>
      <sheetData sheetId="3">
        <row r="1">
          <cell r="A1" t="str">
            <v>A.F.F. &amp; CO.</v>
          </cell>
          <cell r="G1" t="str">
            <v>Cash payments - Substantive test</v>
          </cell>
        </row>
        <row r="3">
          <cell r="A3" t="str">
            <v xml:space="preserve">Client_______________________________ </v>
          </cell>
          <cell r="G3" t="str">
            <v>Period:___/___/______ to ___/___/______</v>
          </cell>
        </row>
        <row r="5">
          <cell r="A5" t="str">
            <v xml:space="preserve">State basis of selection of sample  </v>
          </cell>
        </row>
        <row r="6">
          <cell r="H6" t="str">
            <v>Extent of check:</v>
          </cell>
        </row>
        <row r="8">
          <cell r="A8" t="str">
            <v>Check serial control/cut-off</v>
          </cell>
        </row>
        <row r="10">
          <cell r="A10" t="str">
            <v xml:space="preserve">Check posting of summary to ledgers </v>
          </cell>
        </row>
        <row r="12">
          <cell r="A12" t="str">
            <v>Any other audit steps</v>
          </cell>
        </row>
        <row r="14">
          <cell r="A14" t="str">
            <v>Sr. no.</v>
          </cell>
          <cell r="B14" t="str">
            <v>Voucher no.</v>
          </cell>
          <cell r="C14" t="str">
            <v>Voucher date</v>
          </cell>
          <cell r="D14" t="str">
            <v>A/c code debited</v>
          </cell>
          <cell r="E14" t="str">
            <v>A/c description/
particulars</v>
          </cell>
          <cell r="F14" t="str">
            <v>Amount    (Rs.)</v>
          </cell>
          <cell r="G14" t="str">
            <v>Audit steps</v>
          </cell>
          <cell r="L14" t="str">
            <v>Remarks</v>
          </cell>
        </row>
        <row r="15">
          <cell r="G15" t="str">
            <v>Correct A/c code</v>
          </cell>
          <cell r="H15" t="str">
            <v>Authorisation</v>
          </cell>
          <cell r="I15" t="str">
            <v xml:space="preserve">Supporting </v>
          </cell>
          <cell r="J15" t="str">
            <v>Traced in cash book</v>
          </cell>
          <cell r="K15" t="str">
            <v>*</v>
          </cell>
        </row>
        <row r="16">
          <cell r="A16">
            <v>-1</v>
          </cell>
          <cell r="B16">
            <v>-2</v>
          </cell>
          <cell r="C16">
            <v>-3</v>
          </cell>
          <cell r="D16">
            <v>-4</v>
          </cell>
          <cell r="E16">
            <v>-5</v>
          </cell>
          <cell r="F16">
            <v>-6</v>
          </cell>
          <cell r="G16">
            <v>-7</v>
          </cell>
          <cell r="H16">
            <v>-8</v>
          </cell>
          <cell r="I16">
            <v>-9</v>
          </cell>
          <cell r="J16">
            <v>-10</v>
          </cell>
          <cell r="K16">
            <v>-11</v>
          </cell>
          <cell r="L16">
            <v>-12</v>
          </cell>
        </row>
        <row r="17">
          <cell r="G17" t="str">
            <v>Confirm with a tick mark 'a' or state 'NA' if not applicable</v>
          </cell>
        </row>
        <row r="19">
          <cell r="C19" t="str">
            <v xml:space="preserve">     /   /</v>
          </cell>
        </row>
        <row r="21">
          <cell r="C21" t="str">
            <v xml:space="preserve">     /   /</v>
          </cell>
        </row>
        <row r="23">
          <cell r="C23" t="str">
            <v xml:space="preserve">     /   /</v>
          </cell>
        </row>
        <row r="25">
          <cell r="C25" t="str">
            <v xml:space="preserve">     /   /</v>
          </cell>
        </row>
        <row r="28">
          <cell r="A28" t="str">
            <v>Prepared by:</v>
          </cell>
          <cell r="E28" t="str">
            <v xml:space="preserve">                  * any additional audit steps that may be required</v>
          </cell>
          <cell r="J28" t="str">
            <v>Reviewed by:</v>
          </cell>
        </row>
        <row r="29">
          <cell r="A29" t="str">
            <v>Date:</v>
          </cell>
          <cell r="J29" t="str">
            <v>Date:</v>
          </cell>
        </row>
      </sheetData>
      <sheetData sheetId="4" refreshError="1"/>
      <sheetData sheetId="5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plicability"/>
      <sheetName val="Overview"/>
      <sheetName val="Summary"/>
      <sheetName val="Lower and higher risks"/>
      <sheetName val="Separate samples"/>
      <sheetName val="Not provided"/>
      <sheetName val="Provided"/>
      <sheetName val="data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>
        <row r="11">
          <cell r="D11">
            <v>0</v>
          </cell>
        </row>
        <row r="12">
          <cell r="D12">
            <v>0</v>
          </cell>
        </row>
      </sheetData>
      <sheetData sheetId="6" refreshError="1"/>
      <sheetData sheetId="7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ey"/>
      <sheetName val="Ratio"/>
      <sheetName val="Inv"/>
      <sheetName val="Chk"/>
      <sheetName val="CF-Working"/>
      <sheetName val="Cash Flow"/>
      <sheetName val="BS - PLS"/>
      <sheetName val="Sch"/>
      <sheetName val="FA Sch"/>
      <sheetName val="kpmg past sp"/>
      <sheetName val="Abstract"/>
      <sheetName val="FA"/>
      <sheetName val="FA reco"/>
      <sheetName val="BS_GROUPING(FIPD)"/>
      <sheetName val="P&amp;L_GROUPING(FIPD)"/>
      <sheetName val="GLSL(FIPD)"/>
      <sheetName val="BS_GROUPING(CCD)"/>
      <sheetName val="P&amp;L_GROUPING(CCD)"/>
      <sheetName val="GLSL(CCD)"/>
    </sheetNames>
    <sheetDataSet>
      <sheetData sheetId="0">
        <row r="4">
          <cell r="C4" t="str">
            <v>30 Sep 2008</v>
          </cell>
        </row>
        <row r="16">
          <cell r="C16">
            <v>39721</v>
          </cell>
        </row>
        <row r="17">
          <cell r="C17">
            <v>39538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mpling OE"/>
      <sheetName val="OE.SL-1"/>
      <sheetName val="OE.SL-2"/>
      <sheetName val="OE.SL-3"/>
      <sheetName val="OE.SL-4"/>
      <sheetName val="OE.SL-5"/>
      <sheetName val="OE.SL-6"/>
      <sheetName val="OE.SL-7"/>
      <sheetName val="OE.SL-8"/>
      <sheetName val="OE.SL-9"/>
      <sheetName val="OE.SL-10"/>
      <sheetName val="OE.SL-12"/>
      <sheetName val="OE.SL-13"/>
      <sheetName val="OE.SL-14"/>
      <sheetName val="OE.SL-15"/>
      <sheetName val="OE.SL-16"/>
      <sheetName val="OE.SL-17"/>
      <sheetName val="OE.SL-18"/>
      <sheetName val="OE.SL-20"/>
      <sheetName val="OE.SL-21"/>
      <sheetName val="OE.SL-23"/>
      <sheetName val="OE.SL-11"/>
      <sheetName val="OE.SL-55"/>
      <sheetName val="OE.SL-55 (2)"/>
      <sheetName val="HL Sampling OE Q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1. Summary"/>
      <sheetName val="2. Process Overview"/>
      <sheetName val="Sheet4"/>
      <sheetName val="Sheet3"/>
      <sheetName val="3. Controls Identification 09"/>
      <sheetName val="Controls Identification-old"/>
      <sheetName val="5.Over all conclusion"/>
      <sheetName val="Do not Delete"/>
      <sheetName val="Sheet1"/>
      <sheetName val="Sheet2"/>
      <sheetName val="PGCIL-Adhoc deduction"/>
      <sheetName val="DCO"/>
      <sheetName val="P2PS .7"/>
      <sheetName val="P2PS. 8"/>
      <sheetName val="P2PS . 9"/>
      <sheetName val="P2PS .10"/>
      <sheetName val="P2PS C13"/>
      <sheetName val="P2PS C14"/>
      <sheetName val="P2PS.15"/>
      <sheetName val="P2PS.C16"/>
      <sheetName val="P2PS.C17"/>
      <sheetName val="P2PS.C18"/>
      <sheetName val="P2PS C19"/>
      <sheetName val="P2PS C20"/>
      <sheetName val="P2PS C21"/>
      <sheetName val="P2PS C22"/>
      <sheetName val="new control (Lakshmi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Summary"/>
      <sheetName val="Tests of OE"/>
      <sheetName val="Reliance Determination"/>
      <sheetName val="Do not Delete"/>
      <sheetName val="Tickmarks"/>
    </sheetNames>
    <sheetDataSet>
      <sheetData sheetId="0"/>
      <sheetData sheetId="1"/>
      <sheetData sheetId="2"/>
      <sheetData sheetId="3"/>
      <sheetData sheetId="4">
        <row r="4">
          <cell r="A4" t="str">
            <v>Yes</v>
          </cell>
          <cell r="F4" t="str">
            <v>Yes</v>
          </cell>
          <cell r="G4" t="str">
            <v>Effective</v>
          </cell>
          <cell r="I4" t="str">
            <v>Yes</v>
          </cell>
        </row>
        <row r="5">
          <cell r="A5" t="str">
            <v>No</v>
          </cell>
          <cell r="F5" t="str">
            <v>No</v>
          </cell>
          <cell r="G5" t="str">
            <v>Ineffective</v>
          </cell>
          <cell r="I5" t="str">
            <v>No</v>
          </cell>
        </row>
      </sheetData>
      <sheetData sheetId="5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tio"/>
      <sheetName val="Schedule 16"/>
      <sheetName val="FA recon"/>
      <sheetName val="FA_schedule"/>
      <sheetName val="Accounts"/>
      <sheetName val="BS_GROUPING(FIPD)"/>
      <sheetName val="P&amp;L_GROUPING(FIPD)"/>
      <sheetName val="GLSL(FIPD)"/>
      <sheetName val="BS_GROUPING(CCD)"/>
      <sheetName val="P&amp;L_GROUPING(CCD)"/>
      <sheetName val="GLSL(CCD)"/>
      <sheetName val="BS - PLS"/>
    </sheetNames>
    <sheetDataSet>
      <sheetData sheetId="0"/>
      <sheetData sheetId="1"/>
      <sheetData sheetId="2"/>
      <sheetData sheetId="3"/>
      <sheetData sheetId="4" refreshError="1"/>
      <sheetData sheetId="5"/>
      <sheetData sheetId="6"/>
      <sheetData sheetId="7"/>
      <sheetData sheetId="8"/>
      <sheetData sheetId="9" refreshError="1"/>
      <sheetData sheetId="10"/>
      <sheetData sheetId="11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. Instruction sheet"/>
      <sheetName val="1. Summary"/>
      <sheetName val="2. Process Overview"/>
      <sheetName val="3. Controls Identification"/>
      <sheetName val="Do not Delete"/>
      <sheetName val="3.1 CA 1.1"/>
      <sheetName val="3.1 CA 3.2"/>
      <sheetName val="4. Overall conclusion"/>
      <sheetName val="Tickmark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ad"/>
      <sheetName val="Links"/>
      <sheetName val="XREF"/>
      <sheetName val="Tickmarks"/>
      <sheetName val="Worksheet in 5210 Non-current I"/>
    </sheetNames>
    <sheetDataSet>
      <sheetData sheetId="0">
        <row r="2">
          <cell r="F2" t="str">
            <v>Aggregated</v>
          </cell>
          <cell r="H2" t="str">
            <v>AJE</v>
          </cell>
          <cell r="I2" t="str">
            <v>Aggregated</v>
          </cell>
        </row>
        <row r="4">
          <cell r="F4">
            <v>2452900000</v>
          </cell>
          <cell r="H4">
            <v>0</v>
          </cell>
          <cell r="I4">
            <v>2452900000</v>
          </cell>
        </row>
        <row r="5">
          <cell r="F5">
            <v>3157304900</v>
          </cell>
          <cell r="H5">
            <v>0</v>
          </cell>
          <cell r="I5">
            <v>3157304900</v>
          </cell>
        </row>
        <row r="6">
          <cell r="F6">
            <v>0</v>
          </cell>
          <cell r="H6">
            <v>0</v>
          </cell>
          <cell r="I6">
            <v>0</v>
          </cell>
        </row>
        <row r="7">
          <cell r="F7">
            <v>0</v>
          </cell>
          <cell r="H7">
            <v>0</v>
          </cell>
          <cell r="I7">
            <v>0</v>
          </cell>
        </row>
        <row r="8">
          <cell r="F8">
            <v>12420400000</v>
          </cell>
          <cell r="H8">
            <v>0</v>
          </cell>
          <cell r="I8">
            <v>12420400000</v>
          </cell>
        </row>
        <row r="9">
          <cell r="F9">
            <v>135440830</v>
          </cell>
          <cell r="H9">
            <v>0</v>
          </cell>
          <cell r="I9">
            <v>135440830</v>
          </cell>
        </row>
        <row r="10">
          <cell r="F10">
            <v>0</v>
          </cell>
          <cell r="H10">
            <v>0</v>
          </cell>
          <cell r="I10">
            <v>0</v>
          </cell>
        </row>
        <row r="11">
          <cell r="F11">
            <v>0</v>
          </cell>
          <cell r="H11">
            <v>0</v>
          </cell>
          <cell r="I11">
            <v>0</v>
          </cell>
        </row>
        <row r="12">
          <cell r="F12">
            <v>0</v>
          </cell>
          <cell r="H12">
            <v>0</v>
          </cell>
          <cell r="I12">
            <v>0</v>
          </cell>
        </row>
        <row r="13">
          <cell r="F13">
            <v>0</v>
          </cell>
          <cell r="H13">
            <v>0</v>
          </cell>
          <cell r="I13">
            <v>0</v>
          </cell>
        </row>
        <row r="14">
          <cell r="F14">
            <v>18166045730</v>
          </cell>
          <cell r="H14">
            <v>0</v>
          </cell>
          <cell r="I14">
            <v>18166045730</v>
          </cell>
        </row>
        <row r="16">
          <cell r="F16">
            <v>0</v>
          </cell>
          <cell r="H16">
            <v>0</v>
          </cell>
          <cell r="I16">
            <v>0</v>
          </cell>
        </row>
        <row r="17">
          <cell r="F17">
            <v>-9122995</v>
          </cell>
          <cell r="H17">
            <v>0</v>
          </cell>
          <cell r="I17">
            <v>-9122995</v>
          </cell>
        </row>
        <row r="18">
          <cell r="F18">
            <v>-9122995</v>
          </cell>
          <cell r="H18">
            <v>0</v>
          </cell>
          <cell r="I18">
            <v>-9122995</v>
          </cell>
        </row>
        <row r="19">
          <cell r="F19">
            <v>-8622995</v>
          </cell>
        </row>
        <row r="20">
          <cell r="F20">
            <v>139466947</v>
          </cell>
          <cell r="H20">
            <v>0</v>
          </cell>
          <cell r="I20">
            <v>139466947</v>
          </cell>
        </row>
        <row r="21">
          <cell r="F21">
            <v>160632887942</v>
          </cell>
          <cell r="H21">
            <v>0</v>
          </cell>
          <cell r="I21">
            <v>160632887942</v>
          </cell>
        </row>
        <row r="22">
          <cell r="F22">
            <v>-1078297814</v>
          </cell>
          <cell r="H22">
            <v>0</v>
          </cell>
          <cell r="I22">
            <v>-1078297814</v>
          </cell>
        </row>
        <row r="23">
          <cell r="F23">
            <v>159694057075</v>
          </cell>
          <cell r="H23">
            <v>0</v>
          </cell>
          <cell r="I23">
            <v>159694057075</v>
          </cell>
        </row>
        <row r="24">
          <cell r="F24">
            <v>158603667225</v>
          </cell>
        </row>
        <row r="25">
          <cell r="F25">
            <v>0</v>
          </cell>
          <cell r="H25">
            <v>0</v>
          </cell>
          <cell r="I25">
            <v>0</v>
          </cell>
        </row>
        <row r="26">
          <cell r="F26">
            <v>0</v>
          </cell>
        </row>
        <row r="27">
          <cell r="F27">
            <v>3564643509</v>
          </cell>
          <cell r="H27">
            <v>0</v>
          </cell>
          <cell r="I27">
            <v>3564643509</v>
          </cell>
        </row>
        <row r="28">
          <cell r="F28">
            <v>0</v>
          </cell>
          <cell r="H28">
            <v>0</v>
          </cell>
          <cell r="I28">
            <v>0</v>
          </cell>
        </row>
        <row r="29">
          <cell r="F29">
            <v>3564643509</v>
          </cell>
          <cell r="H29">
            <v>0</v>
          </cell>
          <cell r="I29">
            <v>3564643509</v>
          </cell>
        </row>
        <row r="30">
          <cell r="F30">
            <v>181415623319</v>
          </cell>
          <cell r="H30">
            <v>0</v>
          </cell>
          <cell r="I30">
            <v>181415623319</v>
          </cell>
        </row>
      </sheetData>
      <sheetData sheetId="1">
        <row r="1">
          <cell r="F1" t="str">
            <v>Aggregated</v>
          </cell>
          <cell r="G1" t="str">
            <v>AJE</v>
          </cell>
          <cell r="H1" t="str">
            <v>Aggregated</v>
          </cell>
        </row>
        <row r="3">
          <cell r="F3">
            <v>2452900000</v>
          </cell>
          <cell r="G3">
            <v>0</v>
          </cell>
          <cell r="H3">
            <v>2452900000</v>
          </cell>
        </row>
        <row r="4">
          <cell r="F4">
            <v>3157304900</v>
          </cell>
          <cell r="G4">
            <v>0</v>
          </cell>
          <cell r="H4">
            <v>3157304900</v>
          </cell>
        </row>
        <row r="5">
          <cell r="F5">
            <v>0</v>
          </cell>
          <cell r="G5">
            <v>0</v>
          </cell>
          <cell r="H5">
            <v>0</v>
          </cell>
        </row>
        <row r="6">
          <cell r="F6">
            <v>0</v>
          </cell>
          <cell r="G6">
            <v>0</v>
          </cell>
          <cell r="H6">
            <v>0</v>
          </cell>
        </row>
        <row r="7">
          <cell r="F7">
            <v>12420400000</v>
          </cell>
          <cell r="G7">
            <v>0</v>
          </cell>
          <cell r="H7">
            <v>12420400000</v>
          </cell>
        </row>
        <row r="8">
          <cell r="F8">
            <v>135440830</v>
          </cell>
          <cell r="G8">
            <v>0</v>
          </cell>
          <cell r="H8">
            <v>135440830</v>
          </cell>
        </row>
        <row r="9">
          <cell r="F9">
            <v>0</v>
          </cell>
          <cell r="G9">
            <v>0</v>
          </cell>
          <cell r="H9">
            <v>0</v>
          </cell>
        </row>
        <row r="10">
          <cell r="F10">
            <v>0</v>
          </cell>
          <cell r="G10">
            <v>0</v>
          </cell>
          <cell r="H10">
            <v>0</v>
          </cell>
        </row>
        <row r="11">
          <cell r="F11">
            <v>0</v>
          </cell>
          <cell r="G11">
            <v>0</v>
          </cell>
          <cell r="H11">
            <v>0</v>
          </cell>
        </row>
        <row r="12">
          <cell r="F12">
            <v>0</v>
          </cell>
          <cell r="G12">
            <v>0</v>
          </cell>
          <cell r="H12">
            <v>0</v>
          </cell>
        </row>
        <row r="13">
          <cell r="F13">
            <v>18166045730</v>
          </cell>
          <cell r="G13">
            <v>0</v>
          </cell>
          <cell r="H13">
            <v>18166045730</v>
          </cell>
        </row>
        <row r="15">
          <cell r="F15">
            <v>0</v>
          </cell>
          <cell r="G15">
            <v>0</v>
          </cell>
          <cell r="H15">
            <v>0</v>
          </cell>
        </row>
        <row r="16">
          <cell r="F16">
            <v>-9122995</v>
          </cell>
          <cell r="G16">
            <v>0</v>
          </cell>
          <cell r="H16">
            <v>-9122995</v>
          </cell>
        </row>
        <row r="17">
          <cell r="F17">
            <v>-9122995</v>
          </cell>
          <cell r="G17">
            <v>0</v>
          </cell>
          <cell r="H17">
            <v>-9122995</v>
          </cell>
        </row>
        <row r="18">
          <cell r="F18">
            <v>-8622995</v>
          </cell>
          <cell r="G18">
            <v>0</v>
          </cell>
          <cell r="H18">
            <v>-8622995</v>
          </cell>
        </row>
        <row r="19">
          <cell r="F19">
            <v>139466947</v>
          </cell>
          <cell r="G19">
            <v>0</v>
          </cell>
          <cell r="H19">
            <v>139466947</v>
          </cell>
        </row>
        <row r="20">
          <cell r="F20">
            <v>160632887942</v>
          </cell>
          <cell r="G20">
            <v>0</v>
          </cell>
          <cell r="H20">
            <v>160632887942</v>
          </cell>
        </row>
        <row r="21">
          <cell r="F21">
            <v>-1078297814</v>
          </cell>
          <cell r="G21">
            <v>0</v>
          </cell>
          <cell r="H21">
            <v>-1078297814</v>
          </cell>
        </row>
        <row r="22">
          <cell r="F22">
            <v>159694057075</v>
          </cell>
          <cell r="G22">
            <v>0</v>
          </cell>
          <cell r="H22">
            <v>159694057075</v>
          </cell>
        </row>
        <row r="23">
          <cell r="F23">
            <v>158603667225</v>
          </cell>
          <cell r="G23">
            <v>0</v>
          </cell>
          <cell r="H23">
            <v>158603667225</v>
          </cell>
        </row>
        <row r="24">
          <cell r="F24">
            <v>0</v>
          </cell>
          <cell r="G24">
            <v>0</v>
          </cell>
          <cell r="H24">
            <v>0</v>
          </cell>
        </row>
        <row r="25">
          <cell r="F25">
            <v>0</v>
          </cell>
          <cell r="G25">
            <v>0</v>
          </cell>
          <cell r="H25">
            <v>0</v>
          </cell>
        </row>
        <row r="26">
          <cell r="F26">
            <v>3564643509</v>
          </cell>
          <cell r="G26">
            <v>0</v>
          </cell>
          <cell r="H26">
            <v>3564643509</v>
          </cell>
        </row>
        <row r="27">
          <cell r="F27">
            <v>0</v>
          </cell>
          <cell r="G27">
            <v>0</v>
          </cell>
          <cell r="H27">
            <v>0</v>
          </cell>
        </row>
        <row r="28">
          <cell r="F28">
            <v>3564643509</v>
          </cell>
          <cell r="G28">
            <v>0</v>
          </cell>
          <cell r="H28">
            <v>3564643509</v>
          </cell>
        </row>
        <row r="29">
          <cell r="F29">
            <v>181415623319</v>
          </cell>
          <cell r="G29">
            <v>0</v>
          </cell>
          <cell r="H29">
            <v>181415623319</v>
          </cell>
        </row>
        <row r="30">
          <cell r="F30">
            <v>183575733469</v>
          </cell>
          <cell r="G30">
            <v>0</v>
          </cell>
          <cell r="H30">
            <v>183575733469</v>
          </cell>
        </row>
      </sheetData>
      <sheetData sheetId="2"/>
      <sheetData sheetId="3"/>
      <sheetData sheetId="4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I"/>
      <sheetName val="GL Code Matching"/>
      <sheetName val="Accounting Entries"/>
      <sheetName val="Flowcharts"/>
      <sheetName val="Narrative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BC Detail"/>
      <sheetName val="CMA Calculations"/>
      <sheetName val="CMA Selections"/>
      <sheetName val="CMA Recon"/>
      <sheetName val="DialogInsert"/>
    </sheetNames>
    <sheetDataSet>
      <sheetData sheetId="0"/>
      <sheetData sheetId="1">
        <row r="3">
          <cell r="B3">
            <v>1000000</v>
          </cell>
        </row>
        <row r="4">
          <cell r="B4">
            <v>2</v>
          </cell>
        </row>
        <row r="5">
          <cell r="F5">
            <v>34079504.689999998</v>
          </cell>
        </row>
        <row r="6">
          <cell r="B6">
            <v>12345</v>
          </cell>
          <cell r="D6">
            <v>48</v>
          </cell>
        </row>
        <row r="29">
          <cell r="D29">
            <v>18494162.36999999</v>
          </cell>
          <cell r="F29">
            <v>16</v>
          </cell>
        </row>
        <row r="21132">
          <cell r="G21132">
            <v>-427002.67999999988</v>
          </cell>
        </row>
      </sheetData>
      <sheetData sheetId="2"/>
      <sheetData sheetId="3"/>
      <sheetData sheetId="4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rchases-CT1"/>
      <sheetName val="Purchases-CT2"/>
      <sheetName val="Purchases-CT3"/>
      <sheetName val="Purchases-ST1  "/>
      <sheetName val="Purchases-ST2"/>
      <sheetName val="Purchases-ST3"/>
    </sheetNames>
    <sheetDataSet>
      <sheetData sheetId="0">
        <row r="1">
          <cell r="A1" t="str">
            <v>A.F.F. &amp; CO.</v>
          </cell>
          <cell r="H1" t="str">
            <v>Purchases - Compliance test</v>
          </cell>
          <cell r="N1" t="str">
            <v>A.F.F. &amp; CO.</v>
          </cell>
          <cell r="T1" t="str">
            <v>Purchases - Compliance test</v>
          </cell>
          <cell r="Y1" t="str">
            <v>A.F.F. &amp; CO.</v>
          </cell>
          <cell r="AH1" t="str">
            <v>Purchases - Compliance test</v>
          </cell>
          <cell r="AO1" t="str">
            <v>A.F.F. &amp; CO.</v>
          </cell>
          <cell r="AX1" t="str">
            <v>Purchases - Compliance test</v>
          </cell>
        </row>
        <row r="3">
          <cell r="A3" t="str">
            <v xml:space="preserve">Client_______________________________ </v>
          </cell>
          <cell r="H3" t="str">
            <v>Period:___/___/______ to ___/___/______</v>
          </cell>
          <cell r="N3" t="str">
            <v xml:space="preserve">Client_______________________________ </v>
          </cell>
          <cell r="T3" t="str">
            <v>Period:___/___/______ to ___/___/______</v>
          </cell>
          <cell r="Y3" t="str">
            <v xml:space="preserve">Client_______________________________ </v>
          </cell>
          <cell r="AH3" t="str">
            <v>Period:___/___/______ to ___/___/______</v>
          </cell>
          <cell r="AO3" t="str">
            <v xml:space="preserve">Client_______________________________ </v>
          </cell>
          <cell r="AX3" t="str">
            <v>Period:___/___/______ to ___/___/______</v>
          </cell>
        </row>
        <row r="5">
          <cell r="A5" t="str">
            <v xml:space="preserve">Basis of selection of sample: I) Total number of vouchers___________ II) Sample size ___________ III) nth item being I / II ___________ IV) 1st voucher selected (Random) ____________ </v>
          </cell>
        </row>
        <row r="6">
          <cell r="A6" t="str">
            <v>Alternatively, state basis of selection of sample ______________________________________________________________________________________________________________________</v>
          </cell>
        </row>
        <row r="8">
          <cell r="A8" t="str">
            <v>Sr. no.</v>
          </cell>
          <cell r="B8" t="str">
            <v>Voucher no.</v>
          </cell>
          <cell r="C8" t="str">
            <v>Voucher date</v>
          </cell>
          <cell r="D8" t="str">
            <v>A/c code debited</v>
          </cell>
          <cell r="E8" t="str">
            <v>A/c code credited</v>
          </cell>
          <cell r="F8" t="str">
            <v>Name of vendor</v>
          </cell>
          <cell r="G8" t="str">
            <v>Amount (Rs.)</v>
          </cell>
          <cell r="H8" t="str">
            <v>Vendor's Invoice (INV)</v>
          </cell>
          <cell r="N8" t="str">
            <v>Purchase Order (PO)</v>
          </cell>
          <cell r="R8" t="str">
            <v xml:space="preserve"> Competitive Quotations (CQ)</v>
          </cell>
          <cell r="T8" t="str">
            <v>Goods Received Note (GRN)/Bill of Entry (BE)</v>
          </cell>
          <cell r="X8" t="str">
            <v>MODVAT</v>
          </cell>
          <cell r="Y8" t="str">
            <v>Payment Voucher (PV)</v>
          </cell>
          <cell r="AC8" t="str">
            <v>Exchange difference
Rs.</v>
          </cell>
          <cell r="AD8" t="str">
            <v>@</v>
          </cell>
          <cell r="AE8" t="str">
            <v>@</v>
          </cell>
          <cell r="AF8" t="str">
            <v>@</v>
          </cell>
          <cell r="AG8" t="str">
            <v>Audit steps</v>
          </cell>
          <cell r="AO8" t="str">
            <v>Audit steps</v>
          </cell>
          <cell r="AY8" t="str">
            <v>Remarks</v>
          </cell>
        </row>
        <row r="9">
          <cell r="H9" t="str">
            <v>Date</v>
          </cell>
          <cell r="I9" t="str">
            <v>A/c / item description</v>
          </cell>
          <cell r="J9" t="str">
            <v>Qty.</v>
          </cell>
          <cell r="K9" t="str">
            <v>Rate
(Rs.)</v>
          </cell>
          <cell r="L9" t="str">
            <v>Amount
(Rs.)</v>
          </cell>
          <cell r="M9" t="str">
            <v>Other cost
(Rs.)</v>
          </cell>
          <cell r="N9" t="str">
            <v>No.</v>
          </cell>
          <cell r="O9" t="str">
            <v>Date</v>
          </cell>
          <cell r="P9" t="str">
            <v>Qty.</v>
          </cell>
          <cell r="Q9" t="str">
            <v>Rate 
(Rs.)</v>
          </cell>
          <cell r="R9" t="str">
            <v>Names of vendors</v>
          </cell>
          <cell r="S9" t="str">
            <v>Rates quoted (Rs.)</v>
          </cell>
          <cell r="T9" t="str">
            <v>No.</v>
          </cell>
          <cell r="U9" t="str">
            <v>Date</v>
          </cell>
          <cell r="V9" t="str">
            <v>Item code</v>
          </cell>
          <cell r="W9" t="str">
            <v>Accepted Qty.</v>
          </cell>
          <cell r="X9" t="str">
            <v>Amount         (Rs.)</v>
          </cell>
          <cell r="Y9" t="str">
            <v>No.</v>
          </cell>
          <cell r="Z9" t="str">
            <v>Date</v>
          </cell>
          <cell r="AA9" t="str">
            <v>Cheque no.</v>
          </cell>
          <cell r="AB9" t="str">
            <v>Amount
(Rs.)</v>
          </cell>
          <cell r="AG9" t="str">
            <v>Correct A/c code debited</v>
          </cell>
          <cell r="AH9" t="str">
            <v>Correct A/c code credited</v>
          </cell>
          <cell r="AI9" t="str">
            <v>PO authorised</v>
          </cell>
          <cell r="AJ9" t="str">
            <v>Lowest CQ accepted</v>
          </cell>
          <cell r="AK9" t="str">
            <v>GRN approved</v>
          </cell>
          <cell r="AL9" t="str">
            <v>Qty per PO, INV, GRN/BE reconcile</v>
          </cell>
          <cell r="AM9" t="str">
            <v>Traced in purchase book</v>
          </cell>
          <cell r="AN9" t="str">
            <v>Traced in ledger
(purchase/ payment)</v>
          </cell>
          <cell r="AO9" t="str">
            <v>Traced in stock records-Qty &amp; Val</v>
          </cell>
          <cell r="AP9" t="str">
            <v>Traced in excise records (modvat)</v>
          </cell>
          <cell r="AQ9" t="str">
            <v>PV/INV authorised</v>
          </cell>
          <cell r="AR9" t="str">
            <v>Traced in bank book</v>
          </cell>
          <cell r="AS9" t="str">
            <v>Paid stamp</v>
          </cell>
          <cell r="AT9" t="str">
            <v>Traced in bank statement</v>
          </cell>
          <cell r="AU9" t="str">
            <v>AS 11 compliance (refer AS checklist)</v>
          </cell>
          <cell r="AV9" t="str">
            <v>*</v>
          </cell>
          <cell r="AW9" t="str">
            <v>*</v>
          </cell>
          <cell r="AX9" t="str">
            <v>*</v>
          </cell>
        </row>
        <row r="10">
          <cell r="A10">
            <v>-1</v>
          </cell>
          <cell r="B10">
            <v>-2</v>
          </cell>
          <cell r="C10">
            <v>-3</v>
          </cell>
          <cell r="D10">
            <v>-4</v>
          </cell>
          <cell r="E10">
            <v>-5</v>
          </cell>
          <cell r="F10">
            <v>-6</v>
          </cell>
          <cell r="G10">
            <v>-7</v>
          </cell>
          <cell r="H10">
            <v>-8</v>
          </cell>
          <cell r="I10">
            <v>-9</v>
          </cell>
          <cell r="J10">
            <v>-10</v>
          </cell>
          <cell r="K10">
            <v>-11</v>
          </cell>
          <cell r="L10">
            <v>-12</v>
          </cell>
          <cell r="M10">
            <v>-13</v>
          </cell>
          <cell r="N10">
            <v>-14</v>
          </cell>
          <cell r="O10">
            <v>-15</v>
          </cell>
          <cell r="P10">
            <v>-16</v>
          </cell>
          <cell r="Q10">
            <v>-17</v>
          </cell>
          <cell r="R10">
            <v>-18</v>
          </cell>
          <cell r="S10">
            <v>-19</v>
          </cell>
          <cell r="T10">
            <v>-20</v>
          </cell>
          <cell r="U10">
            <v>-21</v>
          </cell>
          <cell r="V10">
            <v>-22</v>
          </cell>
          <cell r="W10">
            <v>-23</v>
          </cell>
          <cell r="X10">
            <v>-24</v>
          </cell>
          <cell r="Y10">
            <v>-25</v>
          </cell>
          <cell r="Z10">
            <v>-26</v>
          </cell>
          <cell r="AA10">
            <v>-27</v>
          </cell>
          <cell r="AB10">
            <v>-28</v>
          </cell>
          <cell r="AC10">
            <v>-29</v>
          </cell>
          <cell r="AD10">
            <v>-30</v>
          </cell>
          <cell r="AE10">
            <v>-31</v>
          </cell>
          <cell r="AF10">
            <v>-32</v>
          </cell>
          <cell r="AG10">
            <v>-33</v>
          </cell>
          <cell r="AH10">
            <v>-34</v>
          </cell>
          <cell r="AI10">
            <v>-35</v>
          </cell>
          <cell r="AJ10">
            <v>-36</v>
          </cell>
          <cell r="AK10">
            <v>-37</v>
          </cell>
          <cell r="AL10">
            <v>-38</v>
          </cell>
          <cell r="AM10">
            <v>-39</v>
          </cell>
          <cell r="AN10">
            <v>-40</v>
          </cell>
          <cell r="AO10">
            <v>-41</v>
          </cell>
          <cell r="AP10">
            <v>-42</v>
          </cell>
          <cell r="AQ10">
            <v>-43</v>
          </cell>
          <cell r="AR10">
            <v>-44</v>
          </cell>
          <cell r="AS10">
            <v>-45</v>
          </cell>
          <cell r="AT10">
            <v>-46</v>
          </cell>
          <cell r="AU10">
            <v>-47</v>
          </cell>
          <cell r="AV10">
            <v>-48</v>
          </cell>
          <cell r="AW10">
            <v>-49</v>
          </cell>
          <cell r="AX10">
            <v>-50</v>
          </cell>
          <cell r="AY10">
            <v>-51</v>
          </cell>
        </row>
        <row r="11">
          <cell r="AG11" t="str">
            <v>Confirm with a tick mark 'a' or state 'NA' if not applicable</v>
          </cell>
          <cell r="AO11" t="str">
            <v>Confirm with a tick mark 'a' or state 'NA' if not applicable</v>
          </cell>
        </row>
        <row r="13">
          <cell r="C13" t="str">
            <v xml:space="preserve">     /   /</v>
          </cell>
          <cell r="H13" t="str">
            <v xml:space="preserve">     /   /</v>
          </cell>
          <cell r="O13" t="str">
            <v xml:space="preserve">     /   /</v>
          </cell>
          <cell r="U13" t="str">
            <v xml:space="preserve">     /   /</v>
          </cell>
          <cell r="Z13" t="str">
            <v xml:space="preserve">     /   /</v>
          </cell>
        </row>
        <row r="15">
          <cell r="C15" t="str">
            <v xml:space="preserve">     /   /</v>
          </cell>
          <cell r="H15" t="str">
            <v xml:space="preserve">     /   /</v>
          </cell>
          <cell r="O15" t="str">
            <v xml:space="preserve">     /   /</v>
          </cell>
          <cell r="U15" t="str">
            <v xml:space="preserve">     /   /</v>
          </cell>
          <cell r="Z15" t="str">
            <v xml:space="preserve">     /   /</v>
          </cell>
        </row>
        <row r="17">
          <cell r="C17" t="str">
            <v xml:space="preserve">     /   /</v>
          </cell>
          <cell r="H17" t="str">
            <v xml:space="preserve">     /   /</v>
          </cell>
          <cell r="O17" t="str">
            <v xml:space="preserve">     /   /</v>
          </cell>
          <cell r="U17" t="str">
            <v xml:space="preserve">     /   /</v>
          </cell>
          <cell r="Z17" t="str">
            <v xml:space="preserve">     /   /</v>
          </cell>
        </row>
        <row r="19">
          <cell r="C19" t="str">
            <v xml:space="preserve">     /   /</v>
          </cell>
          <cell r="H19" t="str">
            <v xml:space="preserve">     /   /</v>
          </cell>
          <cell r="O19" t="str">
            <v xml:space="preserve">     /   /</v>
          </cell>
          <cell r="U19" t="str">
            <v xml:space="preserve">     /   /</v>
          </cell>
          <cell r="Z19" t="str">
            <v xml:space="preserve">     /   /</v>
          </cell>
        </row>
        <row r="21">
          <cell r="C21" t="str">
            <v xml:space="preserve">     /   /</v>
          </cell>
          <cell r="H21" t="str">
            <v xml:space="preserve">     /   /</v>
          </cell>
          <cell r="O21" t="str">
            <v xml:space="preserve">     /   /</v>
          </cell>
          <cell r="U21" t="str">
            <v xml:space="preserve">     /   /</v>
          </cell>
          <cell r="Z21" t="str">
            <v xml:space="preserve">     /   /</v>
          </cell>
        </row>
        <row r="23">
          <cell r="C23" t="str">
            <v xml:space="preserve">     /   /</v>
          </cell>
          <cell r="H23" t="str">
            <v xml:space="preserve">     /   /</v>
          </cell>
          <cell r="O23" t="str">
            <v xml:space="preserve">     /   /</v>
          </cell>
          <cell r="U23" t="str">
            <v xml:space="preserve">     /   /</v>
          </cell>
          <cell r="Z23" t="str">
            <v xml:space="preserve">     /   /</v>
          </cell>
        </row>
        <row r="26">
          <cell r="A26" t="str">
            <v>Prepared by:</v>
          </cell>
          <cell r="H26" t="str">
            <v>Reviewed by:</v>
          </cell>
          <cell r="L26">
            <v>-14</v>
          </cell>
          <cell r="N26" t="str">
            <v>Prepared by:</v>
          </cell>
          <cell r="T26" t="str">
            <v>Reviewed by:</v>
          </cell>
          <cell r="W26">
            <v>-25</v>
          </cell>
          <cell r="Y26" t="str">
            <v>Prepared by:</v>
          </cell>
          <cell r="AC26" t="str">
            <v>@ any additional details that may be required</v>
          </cell>
          <cell r="AJ26" t="str">
            <v>Reviewed by:</v>
          </cell>
          <cell r="AO26" t="str">
            <v>Prepared by:</v>
          </cell>
          <cell r="AS26" t="str">
            <v>* any additional audit steps that may be required</v>
          </cell>
          <cell r="AY26" t="str">
            <v>Reviewed by:</v>
          </cell>
        </row>
        <row r="27">
          <cell r="A27" t="str">
            <v>Date:</v>
          </cell>
          <cell r="H27" t="str">
            <v>Date:</v>
          </cell>
          <cell r="N27" t="str">
            <v>Date:</v>
          </cell>
          <cell r="T27" t="str">
            <v>Date:</v>
          </cell>
          <cell r="Y27" t="str">
            <v>Date:</v>
          </cell>
          <cell r="AJ27" t="str">
            <v>Date:</v>
          </cell>
          <cell r="AM27">
            <v>-41</v>
          </cell>
          <cell r="AO27" t="str">
            <v>Date:</v>
          </cell>
          <cell r="AY27" t="str">
            <v>Date:</v>
          </cell>
        </row>
      </sheetData>
      <sheetData sheetId="1"/>
      <sheetData sheetId="2"/>
      <sheetData sheetId="3">
        <row r="1">
          <cell r="A1" t="str">
            <v>A.F.F. &amp; CO.</v>
          </cell>
          <cell r="H1" t="str">
            <v>Purchases - Substantive test</v>
          </cell>
        </row>
        <row r="3">
          <cell r="A3" t="str">
            <v xml:space="preserve">Client_______________________________ </v>
          </cell>
          <cell r="H3" t="str">
            <v>Period:___/___/______ to ___/___/______</v>
          </cell>
        </row>
        <row r="5">
          <cell r="A5" t="str">
            <v xml:space="preserve">State basis of selection of sample  </v>
          </cell>
        </row>
        <row r="6">
          <cell r="H6" t="str">
            <v>Extent of check:</v>
          </cell>
        </row>
        <row r="8">
          <cell r="A8" t="str">
            <v>Check serial control/cut-off</v>
          </cell>
        </row>
        <row r="10">
          <cell r="A10" t="str">
            <v>Check posting of summary to ledger</v>
          </cell>
        </row>
        <row r="12">
          <cell r="A12" t="str">
            <v>Any other audit steps</v>
          </cell>
        </row>
        <row r="14">
          <cell r="A14" t="str">
            <v>Sr. no.</v>
          </cell>
          <cell r="B14" t="str">
            <v>Voucher no.</v>
          </cell>
          <cell r="C14" t="str">
            <v>Voucher date</v>
          </cell>
          <cell r="D14" t="str">
            <v>A/c code debited</v>
          </cell>
          <cell r="E14" t="str">
            <v>A/c code credited</v>
          </cell>
          <cell r="F14" t="str">
            <v>Name of vendor/
A/c / item description</v>
          </cell>
          <cell r="G14" t="str">
            <v>Amount    (Rs.)</v>
          </cell>
          <cell r="H14" t="str">
            <v>Audit steps</v>
          </cell>
          <cell r="N14" t="str">
            <v>Remarks</v>
          </cell>
        </row>
        <row r="15">
          <cell r="H15" t="str">
            <v>Correct A/c code debited</v>
          </cell>
          <cell r="I15" t="str">
            <v>Correct A/c code credited</v>
          </cell>
          <cell r="J15" t="str">
            <v>Authorisation</v>
          </cell>
          <cell r="K15" t="str">
            <v xml:space="preserve">Supporting </v>
          </cell>
          <cell r="L15" t="str">
            <v>Traced in purchase book</v>
          </cell>
          <cell r="M15" t="str">
            <v>*</v>
          </cell>
        </row>
        <row r="16">
          <cell r="A16">
            <v>-1</v>
          </cell>
          <cell r="B16">
            <v>-2</v>
          </cell>
          <cell r="C16">
            <v>-3</v>
          </cell>
          <cell r="D16">
            <v>-4</v>
          </cell>
          <cell r="E16">
            <v>-5</v>
          </cell>
          <cell r="F16">
            <v>-6</v>
          </cell>
          <cell r="G16">
            <v>-7</v>
          </cell>
          <cell r="H16">
            <v>-8</v>
          </cell>
          <cell r="I16">
            <v>-9</v>
          </cell>
          <cell r="J16">
            <v>-10</v>
          </cell>
          <cell r="K16">
            <v>-11</v>
          </cell>
          <cell r="L16">
            <v>-12</v>
          </cell>
          <cell r="M16">
            <v>-13</v>
          </cell>
          <cell r="N16">
            <v>-14</v>
          </cell>
        </row>
        <row r="17">
          <cell r="H17" t="str">
            <v>Confirm with a tick mark 'a' or state 'NA' if not applicable</v>
          </cell>
        </row>
        <row r="19">
          <cell r="C19" t="str">
            <v xml:space="preserve">     /   /</v>
          </cell>
        </row>
        <row r="21">
          <cell r="C21" t="str">
            <v xml:space="preserve">     /   /</v>
          </cell>
        </row>
        <row r="23">
          <cell r="C23" t="str">
            <v xml:space="preserve">     /   /</v>
          </cell>
        </row>
        <row r="25">
          <cell r="C25" t="str">
            <v xml:space="preserve">     /   /</v>
          </cell>
        </row>
        <row r="28">
          <cell r="A28" t="str">
            <v>Prepared by:</v>
          </cell>
          <cell r="F28" t="str">
            <v xml:space="preserve">   * any additional audit steps that may be required</v>
          </cell>
          <cell r="L28" t="str">
            <v>Reviewed by:</v>
          </cell>
        </row>
        <row r="29">
          <cell r="A29" t="str">
            <v>Date:</v>
          </cell>
          <cell r="L29" t="str">
            <v>Date:</v>
          </cell>
        </row>
      </sheetData>
      <sheetData sheetId="4"/>
      <sheetData sheetId="5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ey"/>
      <sheetName val="Ratio"/>
      <sheetName val="Inv"/>
      <sheetName val="Chk"/>
      <sheetName val="CF-Working"/>
      <sheetName val="Cash Flow"/>
      <sheetName val="BS - PLS"/>
      <sheetName val="Sch"/>
      <sheetName val="FA Sch"/>
      <sheetName val="kpmg past sp"/>
      <sheetName val="Abstract"/>
      <sheetName val="FA"/>
      <sheetName val="FA reco"/>
      <sheetName val="BS_GROUPING(FIPD)"/>
      <sheetName val="P&amp;L_GROUPING(FIPD)"/>
      <sheetName val="GLSL(FIPD)"/>
      <sheetName val="BS_GROUPING(CCD)"/>
      <sheetName val="P&amp;L_GROUPING(CCD)"/>
      <sheetName val="GLSL(CCD)"/>
    </sheetNames>
    <sheetDataSet>
      <sheetData sheetId="0">
        <row r="4">
          <cell r="C4" t="str">
            <v>30 Sep 2008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 "/>
      <sheetName val="Assertions"/>
      <sheetName val="Notes"/>
      <sheetName val="ROMM Overview"/>
      <sheetName val="Risk control matrix "/>
      <sheetName val="H.Risk Associated with control"/>
      <sheetName val="Plan Control Testing"/>
      <sheetName val="Plan Substantive Testing"/>
      <sheetName val="Sheet1"/>
      <sheetName val="Tickmarks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>
        <row r="1">
          <cell r="A1" t="str">
            <v>Risk (Not Significant) and Relying on Controls - Low Extent of Testing</v>
          </cell>
        </row>
        <row r="2">
          <cell r="A2" t="str">
            <v>Risk (Not Significant) and Relying on Controls - Normal Extent of Testing</v>
          </cell>
        </row>
        <row r="3">
          <cell r="A3" t="str">
            <v>Significant Risk and Relying on Controls</v>
          </cell>
        </row>
        <row r="4">
          <cell r="A4" t="str">
            <v>Risk (Not Significant) and Not Relying on Controls</v>
          </cell>
        </row>
        <row r="5">
          <cell r="A5" t="str">
            <v>Significant Risk and Not Relying on Controls</v>
          </cell>
        </row>
      </sheetData>
      <sheetData sheetId="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ork Done"/>
      <sheetName val="Guidance "/>
      <sheetName val="CMA Calculations"/>
      <sheetName val="CMA Selections"/>
      <sheetName val="Samples selected"/>
      <sheetName val="Inventory"/>
      <sheetName val="WR-I"/>
      <sheetName val="WR-II"/>
      <sheetName val="Tickmarks"/>
      <sheetName val="CMA_SampleDesign"/>
      <sheetName val="DialogInsert"/>
    </sheetNames>
    <sheetDataSet>
      <sheetData sheetId="0" refreshError="1"/>
      <sheetData sheetId="1" refreshError="1"/>
      <sheetData sheetId="2">
        <row r="16">
          <cell r="F16" t="e">
            <v>#DIV/0!</v>
          </cell>
        </row>
      </sheetData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Parameters"/>
      <sheetName val="Template"/>
      <sheetName val="Activity Template"/>
      <sheetName val="Example"/>
      <sheetName val="Values"/>
    </sheetNames>
    <sheetDataSet>
      <sheetData sheetId="0"/>
      <sheetData sheetId="1"/>
      <sheetData sheetId="2"/>
      <sheetData sheetId="3"/>
      <sheetData sheetId="4"/>
      <sheetData sheetId="5">
        <row r="3">
          <cell r="B3" t="str">
            <v>Yes/No</v>
          </cell>
        </row>
        <row r="4">
          <cell r="B4" t="str">
            <v>Multiple Choice</v>
          </cell>
        </row>
        <row r="5">
          <cell r="B5" t="str">
            <v>Multiple Selection</v>
          </cell>
        </row>
        <row r="6">
          <cell r="B6" t="str">
            <v>Number</v>
          </cell>
        </row>
        <row r="7">
          <cell r="B7" t="str">
            <v>Date</v>
          </cell>
        </row>
        <row r="8">
          <cell r="B8" t="str">
            <v>Text</v>
          </cell>
        </row>
        <row r="9">
          <cell r="B9" t="str">
            <v>User Name</v>
          </cell>
        </row>
        <row r="10">
          <cell r="B10" t="str">
            <v>Comment Only</v>
          </cell>
        </row>
      </sheetData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 Account Details v.1.2"/>
      <sheetName val="Macro1"/>
    </sheetNames>
    <sheetDataSet>
      <sheetData sheetId="0" refreshError="1"/>
      <sheetData sheetId="1">
        <row r="47">
          <cell r="A47" t="str">
            <v>Recover</v>
          </cell>
        </row>
      </sheetData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1. Summary"/>
      <sheetName val="2. Process Overview"/>
      <sheetName val="3. Controls Identification"/>
      <sheetName val="Gap Tracker"/>
      <sheetName val="Overall Conclusion"/>
      <sheetName val="REG E C1"/>
      <sheetName val="REG E C1A"/>
      <sheetName val="REG E C6"/>
      <sheetName val="REG E C7"/>
      <sheetName val="REG E C11"/>
      <sheetName val="REG E C12"/>
      <sheetName val="REG E C13"/>
      <sheetName val="REG E C14"/>
      <sheetName val="REG TAX C3"/>
      <sheetName val="REG TAX C5"/>
      <sheetName val="REG TAX C6"/>
      <sheetName val="REG TAX C7"/>
      <sheetName val="REG TAX C8"/>
      <sheetName val="REG TAX C9"/>
      <sheetName val="REG OCTROI C1"/>
      <sheetName val="REG OCTROI C6"/>
      <sheetName val="REG OCTROI C13"/>
      <sheetName val="20.2.3.C2"/>
      <sheetName val="Do not Delete"/>
      <sheetName val="Sheet1"/>
      <sheetName val="Sheet2"/>
      <sheetName val="PGCIL-Adhoc deduction"/>
      <sheetName val="4. CO reconciliation "/>
      <sheetName val="RNs -- After NNS review"/>
    </sheetNames>
    <sheetDataSet>
      <sheetData sheetId="0" refreshError="1"/>
      <sheetData sheetId="1" refreshError="1"/>
      <sheetData sheetId="2" refreshError="1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. Instruction sheet"/>
      <sheetName val="1. Summary"/>
      <sheetName val="2. Process Overview"/>
      <sheetName val="3. Controls Identification"/>
      <sheetName val="Do not Delete"/>
      <sheetName val="3.1 CA 1.1"/>
      <sheetName val="3.1 CA 3.2"/>
      <sheetName val="4. Overall conclusion"/>
      <sheetName val="Tickmark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ROMM Overview"/>
      <sheetName val="Plan Control Testing"/>
      <sheetName val="Sheet1"/>
      <sheetName val="Plan Substantive Testing"/>
      <sheetName val="Notes"/>
      <sheetName val="Assertions"/>
      <sheetName val="Tickmarks"/>
      <sheetName val="Data Validation List"/>
      <sheetName val="Deficiencies- Direct Controls"/>
    </sheetNames>
    <sheetDataSet>
      <sheetData sheetId="0"/>
      <sheetData sheetId="1"/>
      <sheetData sheetId="2"/>
      <sheetData sheetId="3">
        <row r="1">
          <cell r="A1" t="str">
            <v>Risk (Not Significant) and Relying on Controls - Low Extent of Testing</v>
          </cell>
        </row>
      </sheetData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ork Done"/>
      <sheetName val="GLs frm TB"/>
      <sheetName val="GL Tally"/>
      <sheetName val="CMA"/>
      <sheetName val="Sample tested"/>
      <sheetName val="Tickmarks"/>
      <sheetName val="CMA (2)"/>
    </sheetNames>
    <sheetDataSet>
      <sheetData sheetId="0"/>
      <sheetData sheetId="1" refreshError="1"/>
      <sheetData sheetId="2"/>
      <sheetData sheetId="3"/>
      <sheetData sheetId="4" refreshError="1"/>
      <sheetData sheetId="5"/>
      <sheetData sheetId="6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ork done"/>
      <sheetName val="Interest Income-GL"/>
      <sheetName val="CMA credit"/>
      <sheetName val="Sheet1"/>
      <sheetName val="Substantive Testing"/>
      <sheetName val="Tickmarks"/>
    </sheetNames>
    <sheetDataSet>
      <sheetData sheetId="0" refreshError="1"/>
      <sheetData sheetId="1">
        <row r="29">
          <cell r="K29">
            <v>1390065.83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ork done"/>
      <sheetName val="Schedule"/>
      <sheetName val="CMA"/>
      <sheetName val="Substantive Testing"/>
      <sheetName val="Tickmarks"/>
    </sheetNames>
    <sheetDataSet>
      <sheetData sheetId="0" refreshError="1"/>
      <sheetData sheetId="1"/>
      <sheetData sheetId="2"/>
      <sheetData sheetId="3" refreshError="1"/>
      <sheetData sheetId="4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ork Done "/>
      <sheetName val="Risks Identified"/>
      <sheetName val="Audit Sampling Table"/>
      <sheetName val="Sampling"/>
      <sheetName val="Samples Tested"/>
      <sheetName val="Summary "/>
      <sheetName val="Ageing Analysis "/>
      <sheetName val="TDS Cert - Mumbai"/>
      <sheetName val="mum 30-06-10"/>
      <sheetName val="mum 31-03-10"/>
      <sheetName val="TDS Cert-Pune"/>
      <sheetName val="Pune 30-06-10"/>
      <sheetName val="Pune 31-03-10"/>
      <sheetName val="Goa 30-06-10"/>
      <sheetName val="TDS Cert - WR2"/>
      <sheetName val="WR-II 30.06.10"/>
      <sheetName val="WR-II 31.03.10"/>
      <sheetName val="MMC"/>
      <sheetName val="Tickmarks"/>
      <sheetName val="Reported in ASM"/>
      <sheetName val="mum 31.12.2010"/>
      <sheetName val="mum 30-09-10"/>
      <sheetName val="pune 31.12.10"/>
      <sheetName val="Pune 30-09-10"/>
      <sheetName val="Goa 31-12-10"/>
      <sheetName val="WR-II 31-Dec-2010"/>
      <sheetName val="WR-II 30.09.1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>
        <row r="964">
          <cell r="T964">
            <v>78849921.019999966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ork Done"/>
      <sheetName val="Excess Calc"/>
      <sheetName val="Q on Q data"/>
      <sheetName val="Sample"/>
      <sheetName val="Tickmark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3"/>
      <sheetName val="Accounts"/>
      <sheetName val="Schedule 18"/>
      <sheetName val="FA_schedule"/>
      <sheetName val="BS_GROUPING"/>
      <sheetName val="P&amp;L_GROUPING"/>
      <sheetName val="GLSL"/>
      <sheetName val="Sheet2"/>
      <sheetName val="Sheet7"/>
      <sheetName val="Sheet6"/>
      <sheetName val="Audjv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ork Done "/>
      <sheetName val="Debtors GL Code details"/>
      <sheetName val="GL Wise Listing"/>
      <sheetName val="Audit Sampling Table"/>
      <sheetName val="Debit "/>
      <sheetName val="Debit pivot"/>
      <sheetName val="Sheet1"/>
      <sheetName val="Confirmation Summary"/>
      <sheetName val="Sheet2"/>
      <sheetName val="Debit"/>
      <sheetName val="Credit Pivot"/>
      <sheetName val="Sheet3"/>
      <sheetName val="Credit"/>
      <sheetName val="XREF"/>
      <sheetName val="Tickmarks"/>
    </sheetNames>
    <sheetDataSet>
      <sheetData sheetId="0" refreshError="1"/>
      <sheetData sheetId="1" refreshError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  <sheetData sheetId="14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ork Done "/>
      <sheetName val="Debtors - GL Codes Details"/>
      <sheetName val="Sheet1"/>
      <sheetName val="Summary"/>
      <sheetName val="GL wise Listing"/>
      <sheetName val="Dr. Balance"/>
      <sheetName val="Sample Size Calculator"/>
      <sheetName val="MUS - Debit Balance"/>
      <sheetName val="Cr. Balance"/>
      <sheetName val="MUS - Credit Balance"/>
      <sheetName val="XREF"/>
      <sheetName val="Tickmarks"/>
    </sheetNames>
    <sheetDataSet>
      <sheetData sheetId="0"/>
      <sheetData sheetId="1"/>
      <sheetData sheetId="2"/>
      <sheetData sheetId="3"/>
      <sheetData sheetId="4"/>
      <sheetData sheetId="5">
        <row r="2">
          <cell r="B2" t="str">
            <v>Customerwise receivable balance as on December 31, 2012 - Debit balance</v>
          </cell>
        </row>
      </sheetData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pe of Work"/>
      <sheetName val="Sheet5"/>
      <sheetName val="Receivable Summary"/>
      <sheetName val="Sheet1"/>
      <sheetName val="Total Debtors Listing"/>
      <sheetName val="Categorywise breakup of Dealer "/>
      <sheetName val="Sheet3"/>
      <sheetName val="Selected Dealers Analysis"/>
      <sheetName val="Breakup of Dealer and others"/>
      <sheetName val="Provision Reconciliation"/>
      <sheetName val="XREF"/>
      <sheetName val="Tickmarks"/>
      <sheetName val="Sheet4"/>
    </sheetNames>
    <sheetDataSet>
      <sheetData sheetId="0" refreshError="1"/>
      <sheetData sheetId="1" refreshError="1"/>
      <sheetData sheetId="2"/>
      <sheetData sheetId="3" refreshError="1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/>
      <sheetData sheetId="11" refreshError="1"/>
      <sheetData sheetId="12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1. Summary"/>
      <sheetName val="2. Process Overview"/>
      <sheetName val="3. Controls Identification"/>
      <sheetName val="Post NNS Review"/>
      <sheetName val="Gap Tracker (2)"/>
      <sheetName val="20.2.3.C2"/>
      <sheetName val="Do not Delete"/>
      <sheetName val="Sheet1"/>
      <sheetName val="Sheet2"/>
      <sheetName val="PGCIL-Adhoc deduction"/>
      <sheetName val="ELDC_1"/>
      <sheetName val="ELDC_2"/>
      <sheetName val="ELDC_3"/>
      <sheetName val="ELDC_4"/>
      <sheetName val="ELDC_5"/>
      <sheetName val="ELDC_11"/>
      <sheetName val="CO Reco"/>
      <sheetName val="DCOs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. Instruction sheet"/>
      <sheetName val="1. Summary"/>
      <sheetName val="2. Process Overview"/>
      <sheetName val="3. Controls Identification"/>
      <sheetName val="Do not Delete"/>
      <sheetName val="3.1 CA 1.1"/>
      <sheetName val="3.1 CA 3.2"/>
      <sheetName val="4. Overall conclusion"/>
      <sheetName val="Tickmark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MSA Evaluation"/>
      <sheetName val="Slush (Do not delete)"/>
    </sheetNames>
    <sheetDataSet>
      <sheetData sheetId="0" refreshError="1"/>
      <sheetData sheetId="1" refreshError="1"/>
      <sheetData sheetId="2">
        <row r="3">
          <cell r="A3" t="str">
            <v>Full</v>
          </cell>
          <cell r="B3" t="str">
            <v>Yes</v>
          </cell>
          <cell r="C3" t="str">
            <v>Reliance</v>
          </cell>
        </row>
        <row r="4">
          <cell r="A4" t="str">
            <v>Partial</v>
          </cell>
          <cell r="B4" t="str">
            <v>No</v>
          </cell>
          <cell r="C4" t="str">
            <v>Reperformance</v>
          </cell>
        </row>
        <row r="5">
          <cell r="B5" t="str">
            <v>N/A</v>
          </cell>
          <cell r="C5" t="str">
            <v>N/A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 Sheet"/>
      <sheetName val="Summary Sheet"/>
      <sheetName val="RI"/>
      <sheetName val="Narratives"/>
      <sheetName val="end to end accounting entries"/>
      <sheetName val="TOD"/>
      <sheetName val="TOE"/>
    </sheetNames>
    <sheetDataSet>
      <sheetData sheetId="0"/>
      <sheetData sheetId="1">
        <row r="2">
          <cell r="IQ2" t="str">
            <v>Key Control (Y/N)Magnitude of Impact</v>
          </cell>
        </row>
      </sheetData>
      <sheetData sheetId="2">
        <row r="1">
          <cell r="A1" t="str">
            <v>Risk Control Matrix</v>
          </cell>
          <cell r="U1" t="str">
            <v>Financial Statement Assertions</v>
          </cell>
        </row>
        <row r="2">
          <cell r="A2" t="str">
            <v>Sr No</v>
          </cell>
          <cell r="G2" t="str">
            <v>COSO Objective</v>
          </cell>
          <cell r="U2" t="str">
            <v>Existence</v>
          </cell>
          <cell r="V2" t="str">
            <v>Occurrence</v>
          </cell>
          <cell r="W2" t="str">
            <v>Valuation</v>
          </cell>
          <cell r="X2" t="str">
            <v>Completeness</v>
          </cell>
          <cell r="Y2" t="str">
            <v>Rights &amp; Obligations</v>
          </cell>
          <cell r="Z2" t="str">
            <v>Presentation &amp; Disclosure</v>
          </cell>
        </row>
        <row r="3">
          <cell r="A3">
            <v>1</v>
          </cell>
          <cell r="G3" t="str">
            <v>Accuracy of financial reporting</v>
          </cell>
          <cell r="W3" t="str">
            <v>a</v>
          </cell>
          <cell r="Z3" t="str">
            <v>a</v>
          </cell>
        </row>
        <row r="4">
          <cell r="A4">
            <v>2</v>
          </cell>
          <cell r="G4" t="str">
            <v>Efficiency and effectiveness of operations</v>
          </cell>
        </row>
        <row r="6">
          <cell r="A6">
            <v>3</v>
          </cell>
          <cell r="G6" t="str">
            <v>Accuracy of financial reporting</v>
          </cell>
          <cell r="U6" t="str">
            <v>a</v>
          </cell>
          <cell r="V6" t="str">
            <v>a</v>
          </cell>
          <cell r="W6" t="str">
            <v>a</v>
          </cell>
          <cell r="Y6" t="str">
            <v>a</v>
          </cell>
          <cell r="Z6" t="str">
            <v>a</v>
          </cell>
        </row>
        <row r="7">
          <cell r="U7" t="str">
            <v>a</v>
          </cell>
          <cell r="V7" t="str">
            <v>a</v>
          </cell>
          <cell r="W7" t="str">
            <v>a</v>
          </cell>
          <cell r="Y7" t="str">
            <v>a</v>
          </cell>
          <cell r="Z7" t="str">
            <v>a</v>
          </cell>
        </row>
        <row r="8">
          <cell r="U8" t="str">
            <v>a</v>
          </cell>
          <cell r="V8" t="str">
            <v>a</v>
          </cell>
          <cell r="W8" t="str">
            <v>a</v>
          </cell>
          <cell r="Y8" t="str">
            <v>a</v>
          </cell>
          <cell r="Z8" t="str">
            <v>a</v>
          </cell>
        </row>
        <row r="9">
          <cell r="A9">
            <v>4</v>
          </cell>
          <cell r="G9" t="str">
            <v>Accuracy of financial reporting</v>
          </cell>
          <cell r="X9" t="str">
            <v>a</v>
          </cell>
        </row>
        <row r="10">
          <cell r="X10" t="str">
            <v>a</v>
          </cell>
        </row>
        <row r="11">
          <cell r="X11" t="str">
            <v>a</v>
          </cell>
        </row>
        <row r="12">
          <cell r="X12" t="str">
            <v>a</v>
          </cell>
        </row>
        <row r="13">
          <cell r="X13" t="str">
            <v>a</v>
          </cell>
        </row>
        <row r="14">
          <cell r="A14">
            <v>5</v>
          </cell>
          <cell r="G14" t="str">
            <v>Accuracy of financial reporting</v>
          </cell>
          <cell r="U14" t="str">
            <v>a</v>
          </cell>
        </row>
        <row r="15">
          <cell r="U15" t="str">
            <v>a</v>
          </cell>
        </row>
        <row r="16">
          <cell r="A16">
            <v>6</v>
          </cell>
          <cell r="G16" t="str">
            <v>Efficiency and effectiveness of operations</v>
          </cell>
        </row>
        <row r="17">
          <cell r="A17">
            <v>7</v>
          </cell>
          <cell r="G17" t="str">
            <v>Accuracy of financial reporting</v>
          </cell>
          <cell r="U17" t="str">
            <v>a</v>
          </cell>
          <cell r="V17" t="str">
            <v>a</v>
          </cell>
          <cell r="W17" t="str">
            <v>a</v>
          </cell>
          <cell r="Y17" t="str">
            <v>a</v>
          </cell>
          <cell r="Z17" t="str">
            <v>a</v>
          </cell>
        </row>
        <row r="18">
          <cell r="U18" t="str">
            <v>a</v>
          </cell>
          <cell r="V18" t="str">
            <v>a</v>
          </cell>
          <cell r="W18" t="str">
            <v>a</v>
          </cell>
          <cell r="Y18" t="str">
            <v>a</v>
          </cell>
          <cell r="Z18" t="str">
            <v>a</v>
          </cell>
        </row>
        <row r="19">
          <cell r="A19">
            <v>8</v>
          </cell>
          <cell r="G19" t="str">
            <v>Accuracy of financial reporting</v>
          </cell>
          <cell r="U19" t="str">
            <v>a</v>
          </cell>
          <cell r="V19" t="str">
            <v>a</v>
          </cell>
        </row>
        <row r="20">
          <cell r="R20" t="str">
            <v>Y</v>
          </cell>
          <cell r="U20" t="str">
            <v>a</v>
          </cell>
          <cell r="V20" t="str">
            <v>a</v>
          </cell>
        </row>
        <row r="23">
          <cell r="A23" t="str">
            <v>Version control</v>
          </cell>
        </row>
        <row r="24">
          <cell r="A24" t="str">
            <v>Prepared by:</v>
          </cell>
        </row>
        <row r="25">
          <cell r="A25" t="str">
            <v>Reviewed by:</v>
          </cell>
        </row>
        <row r="26">
          <cell r="A26" t="str">
            <v xml:space="preserve">Last review date:  </v>
          </cell>
        </row>
        <row r="29">
          <cell r="A29" t="str">
            <v>Confidential:</v>
          </cell>
        </row>
        <row r="30">
          <cell r="A30" t="str">
            <v xml:space="preserve">The use of this document is solely for internal purposes by the management and Board of Directors of TATA Motors Limited and </v>
          </cell>
        </row>
        <row r="31">
          <cell r="A31" t="str">
            <v>should not be distributed to third parties or used for any other purposes.</v>
          </cell>
        </row>
        <row r="32">
          <cell r="A32" t="str">
            <v xml:space="preserve"> </v>
          </cell>
        </row>
        <row r="33">
          <cell r="A33" t="str">
            <v xml:space="preserve"> </v>
          </cell>
        </row>
        <row r="34">
          <cell r="A34" t="str">
            <v xml:space="preserve"> </v>
          </cell>
        </row>
        <row r="35">
          <cell r="A35" t="str">
            <v xml:space="preserve"> </v>
          </cell>
        </row>
        <row r="36">
          <cell r="A36" t="str">
            <v xml:space="preserve"> </v>
          </cell>
        </row>
        <row r="37">
          <cell r="A37" t="str">
            <v xml:space="preserve"> </v>
          </cell>
        </row>
        <row r="38">
          <cell r="A38" t="str">
            <v xml:space="preserve"> </v>
          </cell>
        </row>
        <row r="39">
          <cell r="A39" t="str">
            <v xml:space="preserve"> </v>
          </cell>
        </row>
        <row r="40">
          <cell r="A40" t="str">
            <v xml:space="preserve"> </v>
          </cell>
        </row>
        <row r="41">
          <cell r="A41" t="str">
            <v xml:space="preserve"> </v>
          </cell>
        </row>
        <row r="42">
          <cell r="A42" t="str">
            <v xml:space="preserve"> </v>
          </cell>
        </row>
        <row r="43">
          <cell r="A43" t="str">
            <v xml:space="preserve"> </v>
          </cell>
        </row>
        <row r="44">
          <cell r="A44" t="str">
            <v xml:space="preserve"> </v>
          </cell>
        </row>
        <row r="45">
          <cell r="A45" t="str">
            <v xml:space="preserve"> </v>
          </cell>
        </row>
        <row r="46">
          <cell r="A46" t="str">
            <v xml:space="preserve"> </v>
          </cell>
        </row>
        <row r="47">
          <cell r="A47" t="str">
            <v xml:space="preserve"> </v>
          </cell>
        </row>
        <row r="48">
          <cell r="A48" t="str">
            <v xml:space="preserve"> </v>
          </cell>
        </row>
        <row r="49">
          <cell r="A49" t="str">
            <v xml:space="preserve"> </v>
          </cell>
        </row>
        <row r="50">
          <cell r="A50" t="str">
            <v xml:space="preserve"> </v>
          </cell>
        </row>
        <row r="51">
          <cell r="A51" t="str">
            <v xml:space="preserve"> </v>
          </cell>
        </row>
        <row r="52">
          <cell r="A52" t="str">
            <v xml:space="preserve"> </v>
          </cell>
        </row>
        <row r="53">
          <cell r="A53" t="str">
            <v xml:space="preserve"> </v>
          </cell>
        </row>
        <row r="54">
          <cell r="A54" t="str">
            <v xml:space="preserve"> </v>
          </cell>
        </row>
        <row r="55">
          <cell r="A55" t="str">
            <v xml:space="preserve"> </v>
          </cell>
        </row>
        <row r="56">
          <cell r="A56" t="str">
            <v xml:space="preserve"> </v>
          </cell>
        </row>
        <row r="57">
          <cell r="A57" t="str">
            <v xml:space="preserve"> </v>
          </cell>
        </row>
        <row r="58">
          <cell r="A58" t="str">
            <v xml:space="preserve"> </v>
          </cell>
        </row>
        <row r="59">
          <cell r="A59" t="str">
            <v xml:space="preserve"> </v>
          </cell>
        </row>
        <row r="60">
          <cell r="A60" t="str">
            <v xml:space="preserve"> </v>
          </cell>
        </row>
        <row r="61">
          <cell r="A61" t="str">
            <v xml:space="preserve"> </v>
          </cell>
        </row>
        <row r="62">
          <cell r="A62" t="str">
            <v xml:space="preserve"> </v>
          </cell>
        </row>
        <row r="63">
          <cell r="A63" t="str">
            <v xml:space="preserve"> </v>
          </cell>
        </row>
        <row r="64">
          <cell r="A64" t="str">
            <v xml:space="preserve"> </v>
          </cell>
        </row>
        <row r="65">
          <cell r="A65" t="str">
            <v xml:space="preserve"> </v>
          </cell>
        </row>
        <row r="66">
          <cell r="A66" t="str">
            <v xml:space="preserve"> </v>
          </cell>
        </row>
        <row r="67">
          <cell r="A67" t="str">
            <v xml:space="preserve"> </v>
          </cell>
        </row>
        <row r="68">
          <cell r="A68" t="str">
            <v xml:space="preserve"> </v>
          </cell>
        </row>
        <row r="69">
          <cell r="A69" t="str">
            <v xml:space="preserve"> </v>
          </cell>
        </row>
        <row r="70">
          <cell r="A70" t="str">
            <v xml:space="preserve"> </v>
          </cell>
        </row>
        <row r="71">
          <cell r="A71" t="str">
            <v xml:space="preserve"> </v>
          </cell>
        </row>
        <row r="72">
          <cell r="A72" t="str">
            <v xml:space="preserve"> </v>
          </cell>
        </row>
        <row r="73">
          <cell r="A73" t="str">
            <v xml:space="preserve"> </v>
          </cell>
        </row>
        <row r="74">
          <cell r="A74" t="str">
            <v xml:space="preserve"> </v>
          </cell>
        </row>
        <row r="75">
          <cell r="A75" t="str">
            <v xml:space="preserve"> </v>
          </cell>
        </row>
        <row r="76">
          <cell r="A76" t="str">
            <v xml:space="preserve"> </v>
          </cell>
        </row>
        <row r="77">
          <cell r="A77" t="str">
            <v xml:space="preserve"> </v>
          </cell>
        </row>
        <row r="78">
          <cell r="A78" t="str">
            <v xml:space="preserve"> </v>
          </cell>
        </row>
        <row r="79">
          <cell r="A79" t="str">
            <v xml:space="preserve"> </v>
          </cell>
        </row>
        <row r="80">
          <cell r="A80" t="str">
            <v xml:space="preserve"> </v>
          </cell>
        </row>
        <row r="81">
          <cell r="A81" t="str">
            <v xml:space="preserve"> </v>
          </cell>
        </row>
        <row r="82">
          <cell r="A82" t="str">
            <v xml:space="preserve"> </v>
          </cell>
        </row>
        <row r="83">
          <cell r="A83" t="str">
            <v xml:space="preserve"> </v>
          </cell>
        </row>
        <row r="84">
          <cell r="A84" t="str">
            <v xml:space="preserve"> </v>
          </cell>
        </row>
        <row r="85">
          <cell r="A85" t="str">
            <v xml:space="preserve"> </v>
          </cell>
        </row>
        <row r="86">
          <cell r="A86" t="str">
            <v xml:space="preserve"> </v>
          </cell>
        </row>
        <row r="87">
          <cell r="A87" t="str">
            <v xml:space="preserve"> </v>
          </cell>
        </row>
        <row r="88">
          <cell r="A88" t="str">
            <v xml:space="preserve"> </v>
          </cell>
        </row>
        <row r="89">
          <cell r="A89" t="str">
            <v xml:space="preserve"> </v>
          </cell>
        </row>
        <row r="90">
          <cell r="A90" t="str">
            <v xml:space="preserve"> </v>
          </cell>
        </row>
        <row r="91">
          <cell r="A91" t="str">
            <v xml:space="preserve"> </v>
          </cell>
        </row>
        <row r="92">
          <cell r="A92" t="str">
            <v xml:space="preserve"> </v>
          </cell>
        </row>
        <row r="93">
          <cell r="A93" t="str">
            <v xml:space="preserve"> </v>
          </cell>
        </row>
        <row r="94">
          <cell r="A94" t="str">
            <v xml:space="preserve"> </v>
          </cell>
        </row>
        <row r="95">
          <cell r="A95" t="str">
            <v xml:space="preserve"> </v>
          </cell>
        </row>
        <row r="96">
          <cell r="A96" t="str">
            <v xml:space="preserve"> </v>
          </cell>
        </row>
        <row r="97">
          <cell r="A97" t="str">
            <v xml:space="preserve"> </v>
          </cell>
        </row>
        <row r="98">
          <cell r="A98" t="str">
            <v xml:space="preserve"> </v>
          </cell>
        </row>
        <row r="99">
          <cell r="A99" t="str">
            <v xml:space="preserve"> </v>
          </cell>
        </row>
        <row r="100">
          <cell r="A100" t="str">
            <v xml:space="preserve"> </v>
          </cell>
        </row>
        <row r="101">
          <cell r="A101" t="str">
            <v xml:space="preserve"> </v>
          </cell>
        </row>
        <row r="102">
          <cell r="A102" t="str">
            <v xml:space="preserve"> </v>
          </cell>
        </row>
        <row r="103">
          <cell r="A103" t="str">
            <v xml:space="preserve"> </v>
          </cell>
        </row>
        <row r="104">
          <cell r="A104" t="str">
            <v xml:space="preserve"> </v>
          </cell>
        </row>
      </sheetData>
      <sheetData sheetId="3"/>
      <sheetData sheetId="4"/>
      <sheetData sheetId="5"/>
      <sheetData sheetId="6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ad"/>
      <sheetName val="Links"/>
      <sheetName val=".1 General"/>
      <sheetName val=".2 Salaries &amp; Benefits"/>
      <sheetName val=".3 Legal &amp; Engineering"/>
      <sheetName val=".4 Other G&amp;A"/>
      <sheetName val=".5 Depreciation"/>
      <sheetName val=".6 Amortization"/>
      <sheetName val="Tickmarks"/>
    </sheetNames>
    <sheetDataSet>
      <sheetData sheetId="0">
        <row r="2">
          <cell r="F2" t="str">
            <v>Preliminary</v>
          </cell>
          <cell r="J2" t="str">
            <v>RJE</v>
          </cell>
          <cell r="K2" t="str">
            <v>Final</v>
          </cell>
          <cell r="M2" t="str">
            <v>PY1</v>
          </cell>
          <cell r="N2">
            <v>0</v>
          </cell>
          <cell r="O2">
            <v>0</v>
          </cell>
        </row>
        <row r="4">
          <cell r="J4">
            <v>0</v>
          </cell>
          <cell r="K4">
            <v>167968.29</v>
          </cell>
          <cell r="M4">
            <v>1881971.64</v>
          </cell>
        </row>
        <row r="5">
          <cell r="J5">
            <v>0</v>
          </cell>
          <cell r="K5">
            <v>1663508.34</v>
          </cell>
          <cell r="M5">
            <v>0</v>
          </cell>
        </row>
        <row r="6">
          <cell r="J6">
            <v>0</v>
          </cell>
          <cell r="K6">
            <v>109213.53</v>
          </cell>
          <cell r="M6">
            <v>0</v>
          </cell>
        </row>
        <row r="7">
          <cell r="J7">
            <v>0</v>
          </cell>
          <cell r="K7">
            <v>456994.15</v>
          </cell>
          <cell r="M7">
            <v>393968.21</v>
          </cell>
        </row>
        <row r="8">
          <cell r="J8">
            <v>0</v>
          </cell>
          <cell r="K8">
            <v>333013.31</v>
          </cell>
          <cell r="M8">
            <v>140307.84</v>
          </cell>
        </row>
        <row r="9">
          <cell r="J9">
            <v>0</v>
          </cell>
          <cell r="K9">
            <v>113782.47</v>
          </cell>
          <cell r="M9">
            <v>0</v>
          </cell>
        </row>
        <row r="10">
          <cell r="J10">
            <v>0</v>
          </cell>
          <cell r="K10">
            <v>0</v>
          </cell>
          <cell r="M10">
            <v>0</v>
          </cell>
        </row>
        <row r="11">
          <cell r="J11">
            <v>0</v>
          </cell>
          <cell r="K11">
            <v>0</v>
          </cell>
          <cell r="M11">
            <v>0</v>
          </cell>
        </row>
        <row r="12">
          <cell r="J12">
            <v>0</v>
          </cell>
          <cell r="K12">
            <v>1946500</v>
          </cell>
          <cell r="M12">
            <v>0</v>
          </cell>
        </row>
        <row r="13">
          <cell r="J13">
            <v>0</v>
          </cell>
          <cell r="K13">
            <v>0</v>
          </cell>
          <cell r="M13">
            <v>0</v>
          </cell>
        </row>
        <row r="14">
          <cell r="J14">
            <v>0</v>
          </cell>
          <cell r="K14">
            <v>5000</v>
          </cell>
          <cell r="M14">
            <v>0</v>
          </cell>
        </row>
        <row r="15">
          <cell r="J15">
            <v>0</v>
          </cell>
          <cell r="K15">
            <v>0</v>
          </cell>
          <cell r="M15">
            <v>0</v>
          </cell>
        </row>
        <row r="16">
          <cell r="J16">
            <v>0</v>
          </cell>
          <cell r="K16">
            <v>0</v>
          </cell>
          <cell r="M16">
            <v>50000</v>
          </cell>
        </row>
        <row r="17">
          <cell r="J17">
            <v>0</v>
          </cell>
          <cell r="K17">
            <v>14678.33</v>
          </cell>
          <cell r="M17">
            <v>197805.43</v>
          </cell>
        </row>
        <row r="18">
          <cell r="J18">
            <v>0</v>
          </cell>
          <cell r="K18">
            <v>143319</v>
          </cell>
          <cell r="M18">
            <v>0</v>
          </cell>
        </row>
        <row r="19">
          <cell r="J19">
            <v>0</v>
          </cell>
          <cell r="K19">
            <v>9539.91</v>
          </cell>
          <cell r="M19">
            <v>0</v>
          </cell>
        </row>
        <row r="20">
          <cell r="J20">
            <v>0</v>
          </cell>
          <cell r="K20">
            <v>42360.23</v>
          </cell>
          <cell r="M20">
            <v>34843.89</v>
          </cell>
        </row>
        <row r="21">
          <cell r="J21">
            <v>0</v>
          </cell>
          <cell r="K21">
            <v>27528.639999999999</v>
          </cell>
          <cell r="M21">
            <v>11253.1</v>
          </cell>
        </row>
        <row r="22">
          <cell r="J22">
            <v>0</v>
          </cell>
          <cell r="K22">
            <v>9729.11</v>
          </cell>
          <cell r="M22">
            <v>0</v>
          </cell>
        </row>
        <row r="23">
          <cell r="J23">
            <v>0</v>
          </cell>
          <cell r="K23">
            <v>177211.61</v>
          </cell>
          <cell r="M23">
            <v>95261.63</v>
          </cell>
        </row>
        <row r="24">
          <cell r="J24">
            <v>0</v>
          </cell>
          <cell r="K24">
            <v>0</v>
          </cell>
          <cell r="M24">
            <v>0</v>
          </cell>
        </row>
        <row r="25">
          <cell r="J25">
            <v>0</v>
          </cell>
          <cell r="K25">
            <v>49566.15</v>
          </cell>
          <cell r="M25">
            <v>88248.97</v>
          </cell>
        </row>
        <row r="26">
          <cell r="J26">
            <v>0</v>
          </cell>
          <cell r="K26">
            <v>67259.490000000005</v>
          </cell>
          <cell r="M26">
            <v>0</v>
          </cell>
        </row>
        <row r="27">
          <cell r="J27">
            <v>0</v>
          </cell>
          <cell r="K27">
            <v>8080.24</v>
          </cell>
          <cell r="M27">
            <v>0</v>
          </cell>
        </row>
        <row r="28">
          <cell r="J28">
            <v>0</v>
          </cell>
          <cell r="K28">
            <v>28515.51</v>
          </cell>
          <cell r="M28">
            <v>25278.59</v>
          </cell>
        </row>
        <row r="29">
          <cell r="J29">
            <v>0</v>
          </cell>
          <cell r="K29">
            <v>24097.26</v>
          </cell>
          <cell r="M29">
            <v>10748.84</v>
          </cell>
        </row>
        <row r="30">
          <cell r="J30">
            <v>0</v>
          </cell>
          <cell r="K30">
            <v>8301.9500000000007</v>
          </cell>
          <cell r="M30">
            <v>0</v>
          </cell>
        </row>
        <row r="31">
          <cell r="J31">
            <v>0</v>
          </cell>
          <cell r="K31">
            <v>174084</v>
          </cell>
          <cell r="M31">
            <v>113070.5</v>
          </cell>
        </row>
        <row r="32">
          <cell r="J32">
            <v>0</v>
          </cell>
          <cell r="K32">
            <v>0</v>
          </cell>
          <cell r="M32">
            <v>0</v>
          </cell>
        </row>
        <row r="33">
          <cell r="J33">
            <v>0</v>
          </cell>
          <cell r="K33">
            <v>17437.66</v>
          </cell>
          <cell r="M33">
            <v>15161.63</v>
          </cell>
        </row>
        <row r="34">
          <cell r="J34">
            <v>0</v>
          </cell>
          <cell r="K34">
            <v>0</v>
          </cell>
          <cell r="M34">
            <v>0</v>
          </cell>
        </row>
        <row r="35">
          <cell r="J35">
            <v>0</v>
          </cell>
          <cell r="K35">
            <v>18088.61</v>
          </cell>
          <cell r="M35">
            <v>3641.03</v>
          </cell>
        </row>
        <row r="36">
          <cell r="J36">
            <v>0</v>
          </cell>
          <cell r="K36">
            <v>0</v>
          </cell>
          <cell r="M36">
            <v>0</v>
          </cell>
        </row>
        <row r="37">
          <cell r="J37">
            <v>0</v>
          </cell>
          <cell r="K37">
            <v>2878.33</v>
          </cell>
          <cell r="M37">
            <v>2384.0700000000002</v>
          </cell>
        </row>
        <row r="38">
          <cell r="J38">
            <v>0</v>
          </cell>
          <cell r="K38">
            <v>0</v>
          </cell>
          <cell r="M38">
            <v>0</v>
          </cell>
        </row>
        <row r="39">
          <cell r="J39">
            <v>0</v>
          </cell>
          <cell r="K39">
            <v>4049.58</v>
          </cell>
          <cell r="M39">
            <v>9050.42</v>
          </cell>
        </row>
        <row r="40">
          <cell r="J40">
            <v>0</v>
          </cell>
          <cell r="K40">
            <v>-2445.1799999999998</v>
          </cell>
          <cell r="M40">
            <v>0</v>
          </cell>
        </row>
        <row r="41">
          <cell r="J41">
            <v>0</v>
          </cell>
          <cell r="K41">
            <v>1192.26</v>
          </cell>
          <cell r="M41">
            <v>0</v>
          </cell>
        </row>
        <row r="42">
          <cell r="J42">
            <v>0</v>
          </cell>
          <cell r="K42">
            <v>4072.2</v>
          </cell>
          <cell r="M42">
            <v>929.25</v>
          </cell>
        </row>
        <row r="43">
          <cell r="J43">
            <v>0</v>
          </cell>
          <cell r="K43">
            <v>4539.46</v>
          </cell>
          <cell r="M43">
            <v>1078.9100000000001</v>
          </cell>
        </row>
        <row r="44">
          <cell r="J44">
            <v>0</v>
          </cell>
          <cell r="K44">
            <v>1906.6</v>
          </cell>
          <cell r="M44">
            <v>0</v>
          </cell>
        </row>
        <row r="45">
          <cell r="J45">
            <v>0</v>
          </cell>
          <cell r="K45">
            <v>0</v>
          </cell>
          <cell r="M45">
            <v>0</v>
          </cell>
        </row>
        <row r="46">
          <cell r="J46">
            <v>0</v>
          </cell>
          <cell r="K46">
            <v>0</v>
          </cell>
          <cell r="M46">
            <v>0</v>
          </cell>
        </row>
        <row r="47">
          <cell r="J47">
            <v>0</v>
          </cell>
          <cell r="K47">
            <v>150951.96</v>
          </cell>
          <cell r="M47">
            <v>57298</v>
          </cell>
        </row>
        <row r="48">
          <cell r="J48">
            <v>0</v>
          </cell>
          <cell r="K48">
            <v>5782923.0000000019</v>
          </cell>
          <cell r="M48">
            <v>3132301.9499999997</v>
          </cell>
        </row>
        <row r="50">
          <cell r="J50">
            <v>0</v>
          </cell>
          <cell r="K50">
            <v>0</v>
          </cell>
          <cell r="M50">
            <v>0</v>
          </cell>
        </row>
        <row r="52">
          <cell r="J52">
            <v>0</v>
          </cell>
          <cell r="K52">
            <v>0</v>
          </cell>
          <cell r="M52">
            <v>0</v>
          </cell>
        </row>
        <row r="54">
          <cell r="J54">
            <v>0</v>
          </cell>
          <cell r="K54">
            <v>3206.34</v>
          </cell>
          <cell r="M54">
            <v>28243.9</v>
          </cell>
        </row>
        <row r="55">
          <cell r="J55">
            <v>0</v>
          </cell>
          <cell r="K55">
            <v>37458.050000000003</v>
          </cell>
          <cell r="M55">
            <v>74160.77</v>
          </cell>
        </row>
        <row r="56">
          <cell r="J56">
            <v>0</v>
          </cell>
          <cell r="K56">
            <v>0</v>
          </cell>
          <cell r="M56">
            <v>0</v>
          </cell>
        </row>
        <row r="57">
          <cell r="J57">
            <v>0</v>
          </cell>
          <cell r="K57">
            <v>2439.23</v>
          </cell>
          <cell r="M57">
            <v>9178.02</v>
          </cell>
        </row>
        <row r="58">
          <cell r="J58">
            <v>0</v>
          </cell>
          <cell r="K58">
            <v>0</v>
          </cell>
          <cell r="M58">
            <v>0</v>
          </cell>
        </row>
        <row r="59">
          <cell r="J59">
            <v>0</v>
          </cell>
          <cell r="K59">
            <v>68103.05</v>
          </cell>
          <cell r="M59">
            <v>38350</v>
          </cell>
        </row>
        <row r="60">
          <cell r="J60">
            <v>0</v>
          </cell>
          <cell r="K60">
            <v>0</v>
          </cell>
          <cell r="M60">
            <v>0</v>
          </cell>
        </row>
        <row r="61">
          <cell r="J61">
            <v>0</v>
          </cell>
          <cell r="K61">
            <v>0</v>
          </cell>
          <cell r="M61">
            <v>0</v>
          </cell>
        </row>
        <row r="62">
          <cell r="J62">
            <v>0</v>
          </cell>
          <cell r="K62">
            <v>18904.75</v>
          </cell>
          <cell r="M62">
            <v>188267.69</v>
          </cell>
        </row>
        <row r="63">
          <cell r="J63">
            <v>0</v>
          </cell>
          <cell r="K63">
            <v>0</v>
          </cell>
          <cell r="M63">
            <v>0</v>
          </cell>
        </row>
        <row r="64">
          <cell r="J64">
            <v>0</v>
          </cell>
          <cell r="K64">
            <v>0</v>
          </cell>
          <cell r="M64">
            <v>0</v>
          </cell>
        </row>
        <row r="65">
          <cell r="J65">
            <v>0</v>
          </cell>
          <cell r="K65">
            <v>0</v>
          </cell>
          <cell r="M65">
            <v>5224.95</v>
          </cell>
        </row>
        <row r="66">
          <cell r="J66">
            <v>0</v>
          </cell>
          <cell r="K66">
            <v>0</v>
          </cell>
          <cell r="M66">
            <v>5173.32</v>
          </cell>
        </row>
        <row r="67">
          <cell r="J67">
            <v>0</v>
          </cell>
          <cell r="K67">
            <v>0</v>
          </cell>
          <cell r="M67">
            <v>5173.33</v>
          </cell>
        </row>
        <row r="68">
          <cell r="J68">
            <v>0</v>
          </cell>
          <cell r="K68">
            <v>0</v>
          </cell>
          <cell r="M68">
            <v>0</v>
          </cell>
        </row>
        <row r="69">
          <cell r="J69">
            <v>0</v>
          </cell>
          <cell r="K69">
            <v>0</v>
          </cell>
          <cell r="M69">
            <v>0</v>
          </cell>
        </row>
        <row r="70">
          <cell r="J70">
            <v>0</v>
          </cell>
          <cell r="K70">
            <v>1700</v>
          </cell>
          <cell r="M70">
            <v>1425</v>
          </cell>
        </row>
        <row r="71">
          <cell r="J71">
            <v>0</v>
          </cell>
          <cell r="K71">
            <v>0</v>
          </cell>
          <cell r="M71">
            <v>0</v>
          </cell>
        </row>
        <row r="72">
          <cell r="J72">
            <v>0</v>
          </cell>
          <cell r="K72">
            <v>22197.38</v>
          </cell>
          <cell r="M72">
            <v>49132.78</v>
          </cell>
        </row>
        <row r="73">
          <cell r="J73">
            <v>0</v>
          </cell>
          <cell r="K73">
            <v>0</v>
          </cell>
          <cell r="M73">
            <v>0</v>
          </cell>
        </row>
        <row r="74">
          <cell r="J74">
            <v>0</v>
          </cell>
          <cell r="K74">
            <v>0</v>
          </cell>
          <cell r="M74">
            <v>212871.52</v>
          </cell>
        </row>
        <row r="75">
          <cell r="J75">
            <v>0</v>
          </cell>
          <cell r="K75">
            <v>167573.14000000001</v>
          </cell>
          <cell r="M75">
            <v>0</v>
          </cell>
        </row>
        <row r="76">
          <cell r="J76">
            <v>0</v>
          </cell>
          <cell r="K76">
            <v>1566.66</v>
          </cell>
          <cell r="M76">
            <v>0</v>
          </cell>
        </row>
        <row r="77">
          <cell r="J77">
            <v>0</v>
          </cell>
          <cell r="K77">
            <v>0</v>
          </cell>
          <cell r="M77">
            <v>56500</v>
          </cell>
        </row>
        <row r="78">
          <cell r="J78">
            <v>0</v>
          </cell>
          <cell r="K78">
            <v>0</v>
          </cell>
          <cell r="M78">
            <v>33125</v>
          </cell>
        </row>
        <row r="79">
          <cell r="J79">
            <v>0</v>
          </cell>
          <cell r="K79">
            <v>36935</v>
          </cell>
          <cell r="M79">
            <v>1377590.99</v>
          </cell>
        </row>
        <row r="80">
          <cell r="J80">
            <v>0</v>
          </cell>
          <cell r="K80">
            <v>0</v>
          </cell>
          <cell r="M80">
            <v>22857.360000000001</v>
          </cell>
        </row>
        <row r="81">
          <cell r="J81">
            <v>0</v>
          </cell>
          <cell r="K81">
            <v>0</v>
          </cell>
          <cell r="M81">
            <v>0</v>
          </cell>
        </row>
        <row r="82">
          <cell r="J82">
            <v>0</v>
          </cell>
          <cell r="K82">
            <v>1465941.84</v>
          </cell>
          <cell r="M82">
            <v>2835401.04</v>
          </cell>
        </row>
        <row r="83">
          <cell r="J83">
            <v>0</v>
          </cell>
          <cell r="K83">
            <v>3307694.01</v>
          </cell>
          <cell r="M83">
            <v>1016552.09</v>
          </cell>
        </row>
        <row r="84">
          <cell r="J84">
            <v>0</v>
          </cell>
          <cell r="K84">
            <v>33504.269999999997</v>
          </cell>
          <cell r="M84">
            <v>0</v>
          </cell>
        </row>
        <row r="85">
          <cell r="J85">
            <v>0</v>
          </cell>
          <cell r="K85">
            <v>6383.61</v>
          </cell>
          <cell r="M85">
            <v>0</v>
          </cell>
        </row>
        <row r="86">
          <cell r="J86">
            <v>0</v>
          </cell>
          <cell r="K86">
            <v>0</v>
          </cell>
          <cell r="M86">
            <v>0</v>
          </cell>
        </row>
        <row r="87">
          <cell r="J87">
            <v>0</v>
          </cell>
          <cell r="K87">
            <v>15569</v>
          </cell>
          <cell r="M87">
            <v>7500</v>
          </cell>
        </row>
        <row r="88">
          <cell r="J88">
            <v>0</v>
          </cell>
          <cell r="K88">
            <v>33710.14</v>
          </cell>
          <cell r="M88">
            <v>25539.69</v>
          </cell>
        </row>
        <row r="89">
          <cell r="J89">
            <v>0</v>
          </cell>
          <cell r="K89">
            <v>12927.85</v>
          </cell>
          <cell r="M89">
            <v>11061.15</v>
          </cell>
        </row>
        <row r="90">
          <cell r="J90">
            <v>0</v>
          </cell>
          <cell r="K90">
            <v>0</v>
          </cell>
          <cell r="M90">
            <v>0</v>
          </cell>
        </row>
        <row r="91">
          <cell r="J91">
            <v>0</v>
          </cell>
          <cell r="K91">
            <v>110679.07</v>
          </cell>
          <cell r="M91">
            <v>46781.17</v>
          </cell>
        </row>
        <row r="92">
          <cell r="J92">
            <v>0</v>
          </cell>
          <cell r="K92">
            <v>17993.91</v>
          </cell>
          <cell r="M92">
            <v>0</v>
          </cell>
        </row>
        <row r="93">
          <cell r="J93">
            <v>0</v>
          </cell>
          <cell r="K93">
            <v>0</v>
          </cell>
          <cell r="M93">
            <v>0</v>
          </cell>
        </row>
        <row r="94">
          <cell r="J94">
            <v>0</v>
          </cell>
          <cell r="K94">
            <v>0</v>
          </cell>
          <cell r="M94">
            <v>1330.69</v>
          </cell>
        </row>
        <row r="95">
          <cell r="J95">
            <v>0</v>
          </cell>
          <cell r="K95">
            <v>0</v>
          </cell>
          <cell r="M95">
            <v>1330.68</v>
          </cell>
        </row>
        <row r="96">
          <cell r="J96">
            <v>0</v>
          </cell>
          <cell r="K96">
            <v>6333.63</v>
          </cell>
          <cell r="M96">
            <v>49912.480000000003</v>
          </cell>
        </row>
        <row r="97">
          <cell r="J97">
            <v>0</v>
          </cell>
          <cell r="K97">
            <v>0</v>
          </cell>
          <cell r="M97">
            <v>997.2</v>
          </cell>
        </row>
        <row r="98">
          <cell r="J98">
            <v>0</v>
          </cell>
          <cell r="K98">
            <v>0</v>
          </cell>
          <cell r="M98">
            <v>0</v>
          </cell>
        </row>
        <row r="99">
          <cell r="J99">
            <v>0</v>
          </cell>
          <cell r="K99">
            <v>1116.0899999999999</v>
          </cell>
          <cell r="M99">
            <v>217268.4</v>
          </cell>
        </row>
        <row r="100">
          <cell r="J100">
            <v>0</v>
          </cell>
          <cell r="K100">
            <v>180357.91</v>
          </cell>
          <cell r="M100">
            <v>369126.57</v>
          </cell>
        </row>
        <row r="101">
          <cell r="J101">
            <v>0</v>
          </cell>
          <cell r="K101">
            <v>119543.63</v>
          </cell>
          <cell r="M101">
            <v>0</v>
          </cell>
        </row>
        <row r="102">
          <cell r="J102">
            <v>0</v>
          </cell>
          <cell r="K102">
            <v>10480</v>
          </cell>
          <cell r="M102">
            <v>0</v>
          </cell>
        </row>
        <row r="103">
          <cell r="J103">
            <v>0</v>
          </cell>
          <cell r="K103">
            <v>304345.43</v>
          </cell>
          <cell r="M103">
            <v>416601.29</v>
          </cell>
        </row>
        <row r="104">
          <cell r="J104">
            <v>0</v>
          </cell>
          <cell r="K104">
            <v>6692.4</v>
          </cell>
          <cell r="M104">
            <v>5391.56</v>
          </cell>
        </row>
        <row r="105">
          <cell r="J105">
            <v>0</v>
          </cell>
          <cell r="K105">
            <v>0</v>
          </cell>
          <cell r="M105">
            <v>10363.56</v>
          </cell>
        </row>
        <row r="106">
          <cell r="J106">
            <v>0</v>
          </cell>
          <cell r="K106">
            <v>0</v>
          </cell>
          <cell r="M106">
            <v>-17283</v>
          </cell>
        </row>
        <row r="107">
          <cell r="J107">
            <v>0</v>
          </cell>
          <cell r="K107">
            <v>265944.26</v>
          </cell>
          <cell r="M107">
            <v>536570.98</v>
          </cell>
        </row>
        <row r="108">
          <cell r="J108">
            <v>0</v>
          </cell>
          <cell r="K108">
            <v>0</v>
          </cell>
          <cell r="M108">
            <v>45905.62</v>
          </cell>
        </row>
        <row r="109">
          <cell r="J109">
            <v>0</v>
          </cell>
          <cell r="K109">
            <v>30455.39</v>
          </cell>
          <cell r="M109">
            <v>0</v>
          </cell>
        </row>
        <row r="110">
          <cell r="J110">
            <v>0</v>
          </cell>
          <cell r="K110">
            <v>0</v>
          </cell>
          <cell r="M110">
            <v>54138.86</v>
          </cell>
        </row>
        <row r="111">
          <cell r="J111">
            <v>0</v>
          </cell>
          <cell r="K111">
            <v>0</v>
          </cell>
          <cell r="M111">
            <v>49048.28</v>
          </cell>
        </row>
        <row r="112">
          <cell r="J112">
            <v>0</v>
          </cell>
          <cell r="K112">
            <v>3199.15</v>
          </cell>
          <cell r="M112">
            <v>97430.81</v>
          </cell>
        </row>
        <row r="113">
          <cell r="J113">
            <v>0</v>
          </cell>
          <cell r="K113">
            <v>38685.160000000003</v>
          </cell>
          <cell r="M113">
            <v>0</v>
          </cell>
        </row>
        <row r="114">
          <cell r="J114">
            <v>0</v>
          </cell>
          <cell r="K114">
            <v>57212.71</v>
          </cell>
          <cell r="M114">
            <v>20305.09</v>
          </cell>
        </row>
        <row r="115">
          <cell r="J115">
            <v>0</v>
          </cell>
          <cell r="K115">
            <v>17500</v>
          </cell>
          <cell r="M115">
            <v>28750</v>
          </cell>
        </row>
        <row r="116">
          <cell r="J116">
            <v>0</v>
          </cell>
          <cell r="K116">
            <v>403011.13</v>
          </cell>
          <cell r="M116">
            <v>0</v>
          </cell>
        </row>
        <row r="117">
          <cell r="J117">
            <v>0</v>
          </cell>
          <cell r="K117">
            <v>0</v>
          </cell>
          <cell r="M117">
            <v>0</v>
          </cell>
        </row>
        <row r="118">
          <cell r="J118">
            <v>0</v>
          </cell>
          <cell r="K118">
            <v>0</v>
          </cell>
          <cell r="M118">
            <v>0</v>
          </cell>
        </row>
        <row r="119">
          <cell r="J119">
            <v>0</v>
          </cell>
          <cell r="K119">
            <v>0</v>
          </cell>
          <cell r="M119">
            <v>0</v>
          </cell>
        </row>
        <row r="120">
          <cell r="J120">
            <v>0</v>
          </cell>
          <cell r="K120">
            <v>0</v>
          </cell>
          <cell r="M120">
            <v>50926.17</v>
          </cell>
        </row>
        <row r="121">
          <cell r="J121">
            <v>0</v>
          </cell>
          <cell r="K121">
            <v>0</v>
          </cell>
          <cell r="M121">
            <v>0</v>
          </cell>
        </row>
        <row r="122">
          <cell r="J122">
            <v>0</v>
          </cell>
          <cell r="K122">
            <v>57256.65</v>
          </cell>
          <cell r="M122">
            <v>153839.66</v>
          </cell>
        </row>
        <row r="123">
          <cell r="J123">
            <v>0</v>
          </cell>
          <cell r="K123">
            <v>0</v>
          </cell>
          <cell r="M123">
            <v>5165.05</v>
          </cell>
        </row>
        <row r="124">
          <cell r="J124">
            <v>0</v>
          </cell>
          <cell r="K124">
            <v>0</v>
          </cell>
          <cell r="M124">
            <v>36759.599999999999</v>
          </cell>
        </row>
        <row r="125">
          <cell r="J125">
            <v>0</v>
          </cell>
          <cell r="K125">
            <v>0</v>
          </cell>
          <cell r="M125">
            <v>20139.02</v>
          </cell>
        </row>
        <row r="126">
          <cell r="J126">
            <v>0</v>
          </cell>
          <cell r="K126">
            <v>0</v>
          </cell>
          <cell r="M126">
            <v>32516.75</v>
          </cell>
        </row>
        <row r="127">
          <cell r="J127">
            <v>0</v>
          </cell>
          <cell r="K127">
            <v>0</v>
          </cell>
          <cell r="M127">
            <v>0</v>
          </cell>
        </row>
        <row r="128">
          <cell r="J128">
            <v>0</v>
          </cell>
          <cell r="K128">
            <v>201511.89</v>
          </cell>
          <cell r="M128">
            <v>0</v>
          </cell>
        </row>
        <row r="129">
          <cell r="J129">
            <v>0</v>
          </cell>
          <cell r="K129">
            <v>41250</v>
          </cell>
          <cell r="M129">
            <v>12500</v>
          </cell>
        </row>
        <row r="130">
          <cell r="J130">
            <v>0</v>
          </cell>
          <cell r="K130">
            <v>0</v>
          </cell>
          <cell r="M130">
            <v>0</v>
          </cell>
        </row>
        <row r="131">
          <cell r="J131">
            <v>0</v>
          </cell>
          <cell r="K131">
            <v>0</v>
          </cell>
          <cell r="M131">
            <v>4509.96</v>
          </cell>
        </row>
        <row r="132">
          <cell r="J132">
            <v>0</v>
          </cell>
          <cell r="K132">
            <v>0</v>
          </cell>
          <cell r="M132">
            <v>364</v>
          </cell>
        </row>
        <row r="133">
          <cell r="J133">
            <v>0</v>
          </cell>
          <cell r="K133">
            <v>0</v>
          </cell>
          <cell r="M133">
            <v>364</v>
          </cell>
        </row>
        <row r="134">
          <cell r="J134">
            <v>0</v>
          </cell>
          <cell r="K134">
            <v>0</v>
          </cell>
          <cell r="M134">
            <v>364</v>
          </cell>
        </row>
        <row r="135">
          <cell r="J135">
            <v>0</v>
          </cell>
          <cell r="K135">
            <v>0</v>
          </cell>
          <cell r="M135">
            <v>0</v>
          </cell>
        </row>
        <row r="136">
          <cell r="J136">
            <v>0</v>
          </cell>
          <cell r="K136">
            <v>0</v>
          </cell>
          <cell r="M136">
            <v>0</v>
          </cell>
        </row>
        <row r="137">
          <cell r="J137">
            <v>0</v>
          </cell>
          <cell r="K137">
            <v>21590.3</v>
          </cell>
          <cell r="M137">
            <v>4002.01</v>
          </cell>
        </row>
        <row r="138">
          <cell r="J138">
            <v>0</v>
          </cell>
          <cell r="K138">
            <v>80048.990000000005</v>
          </cell>
          <cell r="M138">
            <v>2500</v>
          </cell>
        </row>
        <row r="139">
          <cell r="J139">
            <v>0</v>
          </cell>
          <cell r="K139">
            <v>0</v>
          </cell>
          <cell r="M139">
            <v>0</v>
          </cell>
        </row>
        <row r="140">
          <cell r="J140">
            <v>0</v>
          </cell>
          <cell r="K140">
            <v>361345.23</v>
          </cell>
          <cell r="M140">
            <v>0</v>
          </cell>
        </row>
        <row r="141">
          <cell r="J141">
            <v>0</v>
          </cell>
          <cell r="K141">
            <v>41335</v>
          </cell>
          <cell r="M141">
            <v>0</v>
          </cell>
        </row>
        <row r="142">
          <cell r="J142">
            <v>0</v>
          </cell>
          <cell r="K142">
            <v>4202.95</v>
          </cell>
          <cell r="M142">
            <v>0</v>
          </cell>
        </row>
        <row r="143">
          <cell r="J143">
            <v>0</v>
          </cell>
          <cell r="K143">
            <v>1531.37</v>
          </cell>
          <cell r="M143">
            <v>0</v>
          </cell>
        </row>
        <row r="144">
          <cell r="J144">
            <v>0</v>
          </cell>
          <cell r="K144">
            <v>522.5</v>
          </cell>
          <cell r="M144">
            <v>626.25</v>
          </cell>
        </row>
        <row r="145">
          <cell r="J145">
            <v>0</v>
          </cell>
          <cell r="K145">
            <v>1827.59</v>
          </cell>
          <cell r="M145">
            <v>6460</v>
          </cell>
        </row>
        <row r="146">
          <cell r="J146">
            <v>0</v>
          </cell>
          <cell r="K146">
            <v>14715.52</v>
          </cell>
          <cell r="M146">
            <v>15182.02</v>
          </cell>
        </row>
        <row r="147">
          <cell r="J147">
            <v>0</v>
          </cell>
          <cell r="K147">
            <v>28107.45</v>
          </cell>
          <cell r="M147">
            <v>14385.57</v>
          </cell>
        </row>
        <row r="148">
          <cell r="J148">
            <v>0</v>
          </cell>
          <cell r="K148">
            <v>0</v>
          </cell>
          <cell r="M148">
            <v>4578.99</v>
          </cell>
        </row>
        <row r="149">
          <cell r="J149">
            <v>0</v>
          </cell>
          <cell r="K149">
            <v>0</v>
          </cell>
          <cell r="M149">
            <v>630.25</v>
          </cell>
        </row>
        <row r="150">
          <cell r="J150">
            <v>0</v>
          </cell>
          <cell r="K150">
            <v>6306.84</v>
          </cell>
          <cell r="M150">
            <v>4297.8100000000004</v>
          </cell>
        </row>
        <row r="151">
          <cell r="J151">
            <v>0</v>
          </cell>
          <cell r="K151">
            <v>380.7</v>
          </cell>
          <cell r="M151">
            <v>215.75</v>
          </cell>
        </row>
        <row r="152">
          <cell r="J152">
            <v>0</v>
          </cell>
          <cell r="K152">
            <v>0</v>
          </cell>
          <cell r="M152">
            <v>0</v>
          </cell>
        </row>
        <row r="153">
          <cell r="J153">
            <v>0</v>
          </cell>
          <cell r="K153">
            <v>2590</v>
          </cell>
          <cell r="M153">
            <v>0</v>
          </cell>
        </row>
        <row r="154">
          <cell r="J154">
            <v>0</v>
          </cell>
          <cell r="K154">
            <v>14499.97</v>
          </cell>
          <cell r="M154">
            <v>15073.72</v>
          </cell>
        </row>
        <row r="155">
          <cell r="J155">
            <v>0</v>
          </cell>
          <cell r="K155">
            <v>362.8</v>
          </cell>
          <cell r="M155">
            <v>0</v>
          </cell>
        </row>
        <row r="156">
          <cell r="J156">
            <v>0</v>
          </cell>
          <cell r="K156">
            <v>1541.87</v>
          </cell>
          <cell r="M156">
            <v>6196.13</v>
          </cell>
        </row>
        <row r="157">
          <cell r="J157">
            <v>0</v>
          </cell>
          <cell r="K157">
            <v>5691.8</v>
          </cell>
          <cell r="M157">
            <v>4514.34</v>
          </cell>
        </row>
        <row r="158">
          <cell r="J158">
            <v>0</v>
          </cell>
          <cell r="K158">
            <v>3135.45</v>
          </cell>
          <cell r="M158">
            <v>0</v>
          </cell>
        </row>
        <row r="159">
          <cell r="J159">
            <v>0</v>
          </cell>
          <cell r="K159">
            <v>1879.92</v>
          </cell>
          <cell r="M159">
            <v>0</v>
          </cell>
        </row>
        <row r="160">
          <cell r="J160">
            <v>0</v>
          </cell>
          <cell r="K160">
            <v>8299.4</v>
          </cell>
          <cell r="M160">
            <v>2281.71</v>
          </cell>
        </row>
        <row r="161">
          <cell r="J161">
            <v>0</v>
          </cell>
          <cell r="K161">
            <v>3238.75</v>
          </cell>
          <cell r="M161">
            <v>0</v>
          </cell>
        </row>
        <row r="162">
          <cell r="J162">
            <v>0</v>
          </cell>
          <cell r="K162">
            <v>424.46</v>
          </cell>
          <cell r="M162">
            <v>321.56</v>
          </cell>
        </row>
        <row r="163">
          <cell r="J163">
            <v>0</v>
          </cell>
          <cell r="K163">
            <v>0</v>
          </cell>
          <cell r="M163">
            <v>111.86</v>
          </cell>
        </row>
        <row r="164">
          <cell r="J164">
            <v>0</v>
          </cell>
          <cell r="K164">
            <v>194915.63</v>
          </cell>
          <cell r="M164">
            <v>199125.44</v>
          </cell>
        </row>
        <row r="165">
          <cell r="J165">
            <v>0</v>
          </cell>
          <cell r="K165">
            <v>5735.1</v>
          </cell>
          <cell r="M165">
            <v>55</v>
          </cell>
        </row>
        <row r="166">
          <cell r="J166">
            <v>0</v>
          </cell>
          <cell r="K166">
            <v>10924.78</v>
          </cell>
          <cell r="M166">
            <v>8118.74</v>
          </cell>
        </row>
        <row r="167">
          <cell r="J167">
            <v>0</v>
          </cell>
          <cell r="K167">
            <v>0</v>
          </cell>
          <cell r="M167">
            <v>0</v>
          </cell>
        </row>
        <row r="168">
          <cell r="J168">
            <v>0</v>
          </cell>
          <cell r="K168">
            <v>5500</v>
          </cell>
          <cell r="M168">
            <v>0</v>
          </cell>
        </row>
        <row r="169">
          <cell r="J169">
            <v>0</v>
          </cell>
          <cell r="K169">
            <v>0</v>
          </cell>
          <cell r="M169">
            <v>0</v>
          </cell>
        </row>
        <row r="170">
          <cell r="J170">
            <v>0</v>
          </cell>
          <cell r="K170">
            <v>8061.37</v>
          </cell>
          <cell r="M170">
            <v>5903.65</v>
          </cell>
        </row>
        <row r="171">
          <cell r="J171">
            <v>0</v>
          </cell>
          <cell r="K171">
            <v>100</v>
          </cell>
          <cell r="M171">
            <v>0</v>
          </cell>
        </row>
        <row r="172">
          <cell r="J172">
            <v>0</v>
          </cell>
          <cell r="K172">
            <v>35394.42</v>
          </cell>
          <cell r="M172">
            <v>140410.82</v>
          </cell>
        </row>
        <row r="173">
          <cell r="J173">
            <v>0</v>
          </cell>
          <cell r="K173">
            <v>23944.89</v>
          </cell>
          <cell r="M173">
            <v>5327.36</v>
          </cell>
        </row>
        <row r="174">
          <cell r="J174">
            <v>0</v>
          </cell>
          <cell r="K174">
            <v>111002.31</v>
          </cell>
          <cell r="M174">
            <v>0</v>
          </cell>
        </row>
        <row r="175">
          <cell r="J175">
            <v>0</v>
          </cell>
          <cell r="K175">
            <v>11736.06</v>
          </cell>
          <cell r="M175">
            <v>0</v>
          </cell>
        </row>
        <row r="176">
          <cell r="J176">
            <v>0</v>
          </cell>
          <cell r="K176">
            <v>76263.039999999994</v>
          </cell>
          <cell r="M176">
            <v>107471.55</v>
          </cell>
        </row>
        <row r="177">
          <cell r="J177">
            <v>0</v>
          </cell>
          <cell r="K177">
            <v>0</v>
          </cell>
          <cell r="M177">
            <v>672.77</v>
          </cell>
        </row>
        <row r="178">
          <cell r="J178">
            <v>0</v>
          </cell>
          <cell r="K178">
            <v>0</v>
          </cell>
          <cell r="M178">
            <v>0</v>
          </cell>
        </row>
        <row r="179">
          <cell r="J179">
            <v>0</v>
          </cell>
          <cell r="K179">
            <v>15153.63</v>
          </cell>
          <cell r="M179">
            <v>64575.57</v>
          </cell>
        </row>
        <row r="180">
          <cell r="J180">
            <v>0</v>
          </cell>
          <cell r="K180">
            <v>0</v>
          </cell>
          <cell r="M180">
            <v>0</v>
          </cell>
        </row>
        <row r="181">
          <cell r="J181">
            <v>0</v>
          </cell>
          <cell r="K181">
            <v>0</v>
          </cell>
          <cell r="M181">
            <v>4506.2700000000004</v>
          </cell>
        </row>
        <row r="182">
          <cell r="J182">
            <v>0</v>
          </cell>
          <cell r="K182">
            <v>0</v>
          </cell>
          <cell r="M182">
            <v>0</v>
          </cell>
        </row>
        <row r="183">
          <cell r="J183">
            <v>0</v>
          </cell>
          <cell r="K183">
            <v>13973.64</v>
          </cell>
          <cell r="M183">
            <v>0</v>
          </cell>
        </row>
        <row r="184">
          <cell r="J184">
            <v>0</v>
          </cell>
          <cell r="K184">
            <v>0</v>
          </cell>
          <cell r="M184">
            <v>10874.46</v>
          </cell>
        </row>
        <row r="185">
          <cell r="J185">
            <v>0</v>
          </cell>
          <cell r="K185">
            <v>0</v>
          </cell>
          <cell r="M185">
            <v>11338.68</v>
          </cell>
        </row>
        <row r="186">
          <cell r="J186">
            <v>0</v>
          </cell>
          <cell r="K186">
            <v>549.20000000000005</v>
          </cell>
          <cell r="M186">
            <v>16370.58</v>
          </cell>
        </row>
        <row r="187">
          <cell r="J187">
            <v>0</v>
          </cell>
          <cell r="K187">
            <v>0</v>
          </cell>
          <cell r="M187">
            <v>0</v>
          </cell>
        </row>
        <row r="188">
          <cell r="J188">
            <v>0</v>
          </cell>
          <cell r="K188">
            <v>117884.67</v>
          </cell>
          <cell r="M188">
            <v>87444.87</v>
          </cell>
        </row>
        <row r="189">
          <cell r="J189">
            <v>0</v>
          </cell>
          <cell r="K189">
            <v>142165.06</v>
          </cell>
          <cell r="M189">
            <v>12959.9</v>
          </cell>
        </row>
        <row r="190">
          <cell r="J190">
            <v>0</v>
          </cell>
          <cell r="K190">
            <v>0</v>
          </cell>
          <cell r="M190">
            <v>0</v>
          </cell>
        </row>
        <row r="191">
          <cell r="J191">
            <v>0</v>
          </cell>
          <cell r="K191">
            <v>16734.48</v>
          </cell>
          <cell r="M191">
            <v>14806.79</v>
          </cell>
        </row>
        <row r="192">
          <cell r="J192">
            <v>0</v>
          </cell>
          <cell r="K192">
            <v>1784.95</v>
          </cell>
          <cell r="M192">
            <v>156.63</v>
          </cell>
        </row>
        <row r="193">
          <cell r="J193">
            <v>0</v>
          </cell>
          <cell r="K193">
            <v>15901.73</v>
          </cell>
          <cell r="M193">
            <v>0</v>
          </cell>
        </row>
        <row r="194">
          <cell r="J194">
            <v>0</v>
          </cell>
          <cell r="K194">
            <v>1278.69</v>
          </cell>
          <cell r="M194">
            <v>0</v>
          </cell>
        </row>
        <row r="195">
          <cell r="J195">
            <v>0</v>
          </cell>
          <cell r="K195">
            <v>5409.45</v>
          </cell>
          <cell r="M195">
            <v>5879.87</v>
          </cell>
        </row>
        <row r="196">
          <cell r="J196">
            <v>0</v>
          </cell>
          <cell r="K196">
            <v>0</v>
          </cell>
          <cell r="M196">
            <v>32.15</v>
          </cell>
        </row>
        <row r="197">
          <cell r="J197">
            <v>0</v>
          </cell>
          <cell r="K197">
            <v>0</v>
          </cell>
          <cell r="M197">
            <v>0</v>
          </cell>
        </row>
        <row r="198">
          <cell r="J198">
            <v>0</v>
          </cell>
          <cell r="K198">
            <v>952.52</v>
          </cell>
          <cell r="M198">
            <v>3857.27</v>
          </cell>
        </row>
        <row r="199">
          <cell r="J199">
            <v>0</v>
          </cell>
          <cell r="K199">
            <v>0</v>
          </cell>
          <cell r="M199">
            <v>0</v>
          </cell>
        </row>
        <row r="200">
          <cell r="J200">
            <v>0</v>
          </cell>
          <cell r="K200">
            <v>0</v>
          </cell>
          <cell r="M200">
            <v>1019.06</v>
          </cell>
        </row>
        <row r="201">
          <cell r="J201">
            <v>0</v>
          </cell>
          <cell r="K201">
            <v>552.62</v>
          </cell>
          <cell r="M201">
            <v>0</v>
          </cell>
        </row>
        <row r="202">
          <cell r="J202">
            <v>0</v>
          </cell>
          <cell r="K202">
            <v>0</v>
          </cell>
          <cell r="M202">
            <v>1000.74</v>
          </cell>
        </row>
        <row r="203">
          <cell r="J203">
            <v>0</v>
          </cell>
          <cell r="K203">
            <v>0</v>
          </cell>
          <cell r="M203">
            <v>654.29</v>
          </cell>
        </row>
        <row r="204">
          <cell r="J204">
            <v>0</v>
          </cell>
          <cell r="K204">
            <v>0</v>
          </cell>
          <cell r="M204">
            <v>667.95</v>
          </cell>
        </row>
        <row r="205">
          <cell r="J205">
            <v>0</v>
          </cell>
          <cell r="K205">
            <v>0</v>
          </cell>
          <cell r="M205">
            <v>0</v>
          </cell>
        </row>
        <row r="206">
          <cell r="J206">
            <v>0</v>
          </cell>
          <cell r="K206">
            <v>7600.54</v>
          </cell>
          <cell r="M206">
            <v>5364.14</v>
          </cell>
        </row>
        <row r="207">
          <cell r="J207">
            <v>0</v>
          </cell>
          <cell r="K207">
            <v>28019.98</v>
          </cell>
          <cell r="M207">
            <v>2306.39</v>
          </cell>
        </row>
        <row r="208">
          <cell r="J208">
            <v>0</v>
          </cell>
          <cell r="K208">
            <v>0</v>
          </cell>
          <cell r="M208">
            <v>0</v>
          </cell>
        </row>
        <row r="209">
          <cell r="J209">
            <v>0</v>
          </cell>
          <cell r="K209">
            <v>866.03</v>
          </cell>
          <cell r="M209">
            <v>1219.9100000000001</v>
          </cell>
        </row>
        <row r="210">
          <cell r="J210">
            <v>0</v>
          </cell>
          <cell r="K210">
            <v>394.35</v>
          </cell>
          <cell r="M210">
            <v>0</v>
          </cell>
        </row>
        <row r="211">
          <cell r="J211">
            <v>0</v>
          </cell>
          <cell r="K211">
            <v>0</v>
          </cell>
          <cell r="M211">
            <v>1485.47</v>
          </cell>
        </row>
        <row r="212">
          <cell r="J212">
            <v>0</v>
          </cell>
          <cell r="K212">
            <v>30</v>
          </cell>
          <cell r="M212">
            <v>0</v>
          </cell>
        </row>
        <row r="213">
          <cell r="J213">
            <v>0</v>
          </cell>
          <cell r="K213">
            <v>0</v>
          </cell>
          <cell r="M213">
            <v>38.85</v>
          </cell>
        </row>
        <row r="214">
          <cell r="J214">
            <v>0</v>
          </cell>
          <cell r="K214">
            <v>741.64</v>
          </cell>
          <cell r="M214">
            <v>326.51</v>
          </cell>
        </row>
        <row r="215">
          <cell r="J215">
            <v>0</v>
          </cell>
          <cell r="K215">
            <v>2573.41</v>
          </cell>
          <cell r="M215">
            <v>0</v>
          </cell>
        </row>
        <row r="216">
          <cell r="J216">
            <v>0</v>
          </cell>
          <cell r="K216">
            <v>1096</v>
          </cell>
          <cell r="M216">
            <v>167.5</v>
          </cell>
        </row>
        <row r="217">
          <cell r="J217">
            <v>0</v>
          </cell>
          <cell r="K217">
            <v>10170.5</v>
          </cell>
          <cell r="M217">
            <v>1689</v>
          </cell>
        </row>
        <row r="218">
          <cell r="J218">
            <v>0</v>
          </cell>
          <cell r="K218">
            <v>18161.38</v>
          </cell>
          <cell r="M218">
            <v>21114</v>
          </cell>
        </row>
        <row r="219">
          <cell r="J219">
            <v>0</v>
          </cell>
          <cell r="K219">
            <v>5425.3</v>
          </cell>
          <cell r="M219">
            <v>905.66</v>
          </cell>
        </row>
        <row r="220">
          <cell r="J220">
            <v>0</v>
          </cell>
          <cell r="K220">
            <v>713.04</v>
          </cell>
          <cell r="M220">
            <v>118.84</v>
          </cell>
        </row>
        <row r="221">
          <cell r="J221">
            <v>0</v>
          </cell>
          <cell r="K221">
            <v>10002.5</v>
          </cell>
          <cell r="M221">
            <v>1658.5</v>
          </cell>
        </row>
        <row r="222">
          <cell r="J222">
            <v>0</v>
          </cell>
          <cell r="K222">
            <v>1065</v>
          </cell>
          <cell r="M222">
            <v>1925.78</v>
          </cell>
        </row>
        <row r="223">
          <cell r="J223">
            <v>0</v>
          </cell>
          <cell r="K223">
            <v>1887.5</v>
          </cell>
          <cell r="M223">
            <v>1390</v>
          </cell>
        </row>
        <row r="224">
          <cell r="J224">
            <v>0</v>
          </cell>
          <cell r="K224">
            <v>1615</v>
          </cell>
          <cell r="M224">
            <v>0</v>
          </cell>
        </row>
        <row r="225">
          <cell r="J225">
            <v>0</v>
          </cell>
          <cell r="K225">
            <v>5454.95</v>
          </cell>
          <cell r="M225">
            <v>2637.41</v>
          </cell>
        </row>
        <row r="226">
          <cell r="J226">
            <v>0</v>
          </cell>
          <cell r="K226">
            <v>395</v>
          </cell>
          <cell r="M226">
            <v>0</v>
          </cell>
        </row>
        <row r="227">
          <cell r="J227">
            <v>0</v>
          </cell>
          <cell r="K227">
            <v>126.19</v>
          </cell>
          <cell r="M227">
            <v>0</v>
          </cell>
        </row>
        <row r="228">
          <cell r="J228">
            <v>0</v>
          </cell>
          <cell r="K228">
            <v>37</v>
          </cell>
          <cell r="M228">
            <v>0</v>
          </cell>
        </row>
        <row r="229">
          <cell r="J229">
            <v>0</v>
          </cell>
          <cell r="K229">
            <v>0</v>
          </cell>
          <cell r="M229">
            <v>0</v>
          </cell>
        </row>
        <row r="230">
          <cell r="J230">
            <v>0</v>
          </cell>
          <cell r="K230">
            <v>0</v>
          </cell>
          <cell r="M230">
            <v>150</v>
          </cell>
        </row>
        <row r="231">
          <cell r="J231">
            <v>0</v>
          </cell>
          <cell r="K231">
            <v>0</v>
          </cell>
          <cell r="M231">
            <v>0</v>
          </cell>
        </row>
        <row r="232">
          <cell r="J232">
            <v>0</v>
          </cell>
          <cell r="K232">
            <v>0</v>
          </cell>
          <cell r="M232">
            <v>0</v>
          </cell>
        </row>
        <row r="233">
          <cell r="J233">
            <v>0</v>
          </cell>
          <cell r="K233">
            <v>0</v>
          </cell>
          <cell r="M233">
            <v>0</v>
          </cell>
        </row>
        <row r="234">
          <cell r="J234">
            <v>0</v>
          </cell>
          <cell r="K234">
            <v>0</v>
          </cell>
          <cell r="M234">
            <v>0</v>
          </cell>
        </row>
        <row r="235">
          <cell r="J235">
            <v>0</v>
          </cell>
          <cell r="K235">
            <v>30945.48</v>
          </cell>
          <cell r="M235">
            <v>18771.310000000001</v>
          </cell>
        </row>
        <row r="236">
          <cell r="J236">
            <v>0</v>
          </cell>
          <cell r="K236">
            <v>20052</v>
          </cell>
          <cell r="M236">
            <v>0</v>
          </cell>
        </row>
        <row r="237">
          <cell r="J237">
            <v>0</v>
          </cell>
          <cell r="K237">
            <v>580.35</v>
          </cell>
          <cell r="M237">
            <v>-50</v>
          </cell>
        </row>
        <row r="238">
          <cell r="J238">
            <v>0</v>
          </cell>
          <cell r="K238">
            <v>395</v>
          </cell>
          <cell r="M238">
            <v>0</v>
          </cell>
        </row>
        <row r="239">
          <cell r="J239">
            <v>0</v>
          </cell>
          <cell r="K239">
            <v>0</v>
          </cell>
          <cell r="M239">
            <v>0</v>
          </cell>
        </row>
        <row r="240">
          <cell r="J240">
            <v>0</v>
          </cell>
          <cell r="K240">
            <v>768990.29</v>
          </cell>
          <cell r="M240">
            <v>0</v>
          </cell>
        </row>
        <row r="241">
          <cell r="J241">
            <v>0</v>
          </cell>
          <cell r="K241">
            <v>3250</v>
          </cell>
          <cell r="M241">
            <v>0</v>
          </cell>
        </row>
        <row r="242">
          <cell r="J242">
            <v>0</v>
          </cell>
          <cell r="K242">
            <v>0</v>
          </cell>
          <cell r="M242">
            <v>0</v>
          </cell>
        </row>
        <row r="243">
          <cell r="J243">
            <v>0</v>
          </cell>
          <cell r="K243">
            <v>2400</v>
          </cell>
          <cell r="M243">
            <v>800</v>
          </cell>
        </row>
        <row r="244">
          <cell r="J244">
            <v>0</v>
          </cell>
          <cell r="K244">
            <v>0</v>
          </cell>
          <cell r="M244">
            <v>0</v>
          </cell>
        </row>
        <row r="245">
          <cell r="J245">
            <v>0</v>
          </cell>
          <cell r="K245">
            <v>0</v>
          </cell>
          <cell r="M245">
            <v>7277.18</v>
          </cell>
        </row>
        <row r="246">
          <cell r="J246">
            <v>0</v>
          </cell>
          <cell r="K246">
            <v>14931.33</v>
          </cell>
          <cell r="M246">
            <v>0</v>
          </cell>
        </row>
        <row r="247">
          <cell r="J247">
            <v>0</v>
          </cell>
          <cell r="K247">
            <v>16084.25</v>
          </cell>
          <cell r="M247">
            <v>6168.9</v>
          </cell>
        </row>
        <row r="248">
          <cell r="J248">
            <v>0</v>
          </cell>
          <cell r="K248">
            <v>9482883.8399999943</v>
          </cell>
          <cell r="M248">
            <v>9114820.7799999993</v>
          </cell>
        </row>
        <row r="250">
          <cell r="J250">
            <v>0</v>
          </cell>
          <cell r="K250">
            <v>0</v>
          </cell>
          <cell r="M250">
            <v>0</v>
          </cell>
        </row>
        <row r="252">
          <cell r="J252">
            <v>0</v>
          </cell>
          <cell r="K252">
            <v>0</v>
          </cell>
          <cell r="M252">
            <v>0</v>
          </cell>
        </row>
        <row r="253">
          <cell r="J253">
            <v>0</v>
          </cell>
          <cell r="K253">
            <v>15265806.840000002</v>
          </cell>
          <cell r="M253">
            <v>12247122.730000002</v>
          </cell>
        </row>
      </sheetData>
      <sheetData sheetId="1">
        <row r="1">
          <cell r="F1" t="str">
            <v>Preliminary</v>
          </cell>
          <cell r="I1" t="str">
            <v>RJE</v>
          </cell>
          <cell r="J1" t="str">
            <v>Final</v>
          </cell>
          <cell r="K1" t="str">
            <v>PY1</v>
          </cell>
        </row>
        <row r="3">
          <cell r="I3">
            <v>0</v>
          </cell>
          <cell r="J3">
            <v>167968.29</v>
          </cell>
          <cell r="K3">
            <v>1881971.64</v>
          </cell>
        </row>
        <row r="4">
          <cell r="I4">
            <v>0</v>
          </cell>
          <cell r="J4">
            <v>1663508.34</v>
          </cell>
          <cell r="K4">
            <v>0</v>
          </cell>
        </row>
        <row r="5">
          <cell r="I5">
            <v>0</v>
          </cell>
          <cell r="J5">
            <v>109213.53</v>
          </cell>
          <cell r="K5">
            <v>0</v>
          </cell>
        </row>
        <row r="6">
          <cell r="I6">
            <v>0</v>
          </cell>
          <cell r="J6">
            <v>456994.15</v>
          </cell>
          <cell r="K6">
            <v>393968.21</v>
          </cell>
        </row>
        <row r="7">
          <cell r="I7">
            <v>0</v>
          </cell>
          <cell r="J7">
            <v>333013.31</v>
          </cell>
          <cell r="K7">
            <v>140307.84</v>
          </cell>
        </row>
        <row r="8">
          <cell r="I8">
            <v>0</v>
          </cell>
          <cell r="J8">
            <v>113782.47</v>
          </cell>
          <cell r="K8">
            <v>0</v>
          </cell>
        </row>
        <row r="9">
          <cell r="I9">
            <v>0</v>
          </cell>
          <cell r="J9">
            <v>0</v>
          </cell>
          <cell r="K9">
            <v>0</v>
          </cell>
        </row>
        <row r="10">
          <cell r="I10">
            <v>0</v>
          </cell>
          <cell r="J10">
            <v>0</v>
          </cell>
          <cell r="K10">
            <v>0</v>
          </cell>
        </row>
        <row r="11">
          <cell r="I11">
            <v>0</v>
          </cell>
          <cell r="J11">
            <v>1946500</v>
          </cell>
          <cell r="K11">
            <v>0</v>
          </cell>
        </row>
        <row r="12">
          <cell r="I12">
            <v>0</v>
          </cell>
          <cell r="J12">
            <v>0</v>
          </cell>
          <cell r="K12">
            <v>0</v>
          </cell>
        </row>
        <row r="13">
          <cell r="I13">
            <v>0</v>
          </cell>
          <cell r="J13">
            <v>5000</v>
          </cell>
          <cell r="K13">
            <v>0</v>
          </cell>
        </row>
        <row r="14">
          <cell r="I14">
            <v>0</v>
          </cell>
          <cell r="J14">
            <v>0</v>
          </cell>
          <cell r="K14">
            <v>0</v>
          </cell>
        </row>
        <row r="15">
          <cell r="I15">
            <v>0</v>
          </cell>
          <cell r="J15">
            <v>0</v>
          </cell>
          <cell r="K15">
            <v>50000</v>
          </cell>
        </row>
        <row r="16">
          <cell r="I16">
            <v>0</v>
          </cell>
          <cell r="J16">
            <v>14678.33</v>
          </cell>
          <cell r="K16">
            <v>197805.43</v>
          </cell>
        </row>
        <row r="17">
          <cell r="I17">
            <v>0</v>
          </cell>
          <cell r="J17">
            <v>143319</v>
          </cell>
          <cell r="K17">
            <v>0</v>
          </cell>
        </row>
        <row r="18">
          <cell r="I18">
            <v>0</v>
          </cell>
          <cell r="J18">
            <v>9539.91</v>
          </cell>
          <cell r="K18">
            <v>0</v>
          </cell>
        </row>
        <row r="19">
          <cell r="I19">
            <v>0</v>
          </cell>
          <cell r="J19">
            <v>42360.23</v>
          </cell>
          <cell r="K19">
            <v>34843.89</v>
          </cell>
        </row>
        <row r="20">
          <cell r="I20">
            <v>0</v>
          </cell>
          <cell r="J20">
            <v>27528.639999999999</v>
          </cell>
          <cell r="K20">
            <v>11253.1</v>
          </cell>
        </row>
        <row r="21">
          <cell r="I21">
            <v>0</v>
          </cell>
          <cell r="J21">
            <v>9729.11</v>
          </cell>
          <cell r="K21">
            <v>0</v>
          </cell>
        </row>
        <row r="22">
          <cell r="I22">
            <v>0</v>
          </cell>
          <cell r="J22">
            <v>177211.61</v>
          </cell>
          <cell r="K22">
            <v>95261.63</v>
          </cell>
        </row>
        <row r="23">
          <cell r="I23">
            <v>0</v>
          </cell>
          <cell r="J23">
            <v>0</v>
          </cell>
          <cell r="K23">
            <v>0</v>
          </cell>
        </row>
        <row r="24">
          <cell r="I24">
            <v>0</v>
          </cell>
          <cell r="J24">
            <v>49566.15</v>
          </cell>
          <cell r="K24">
            <v>88248.97</v>
          </cell>
        </row>
        <row r="25">
          <cell r="I25">
            <v>0</v>
          </cell>
          <cell r="J25">
            <v>67259.490000000005</v>
          </cell>
          <cell r="K25">
            <v>0</v>
          </cell>
        </row>
        <row r="26">
          <cell r="I26">
            <v>0</v>
          </cell>
          <cell r="J26">
            <v>8080.24</v>
          </cell>
          <cell r="K26">
            <v>0</v>
          </cell>
        </row>
        <row r="27">
          <cell r="I27">
            <v>0</v>
          </cell>
          <cell r="J27">
            <v>28515.51</v>
          </cell>
          <cell r="K27">
            <v>25278.59</v>
          </cell>
        </row>
        <row r="28">
          <cell r="I28">
            <v>0</v>
          </cell>
          <cell r="J28">
            <v>24097.26</v>
          </cell>
          <cell r="K28">
            <v>10748.84</v>
          </cell>
        </row>
        <row r="29">
          <cell r="I29">
            <v>0</v>
          </cell>
          <cell r="J29">
            <v>8301.9500000000007</v>
          </cell>
          <cell r="K29">
            <v>0</v>
          </cell>
        </row>
        <row r="30">
          <cell r="I30">
            <v>0</v>
          </cell>
          <cell r="J30">
            <v>174084</v>
          </cell>
          <cell r="K30">
            <v>113070.5</v>
          </cell>
        </row>
        <row r="31">
          <cell r="I31">
            <v>0</v>
          </cell>
          <cell r="J31">
            <v>0</v>
          </cell>
          <cell r="K31">
            <v>0</v>
          </cell>
        </row>
        <row r="32">
          <cell r="I32">
            <v>0</v>
          </cell>
          <cell r="J32">
            <v>17437.66</v>
          </cell>
          <cell r="K32">
            <v>15161.63</v>
          </cell>
        </row>
        <row r="33">
          <cell r="I33">
            <v>0</v>
          </cell>
          <cell r="J33">
            <v>0</v>
          </cell>
          <cell r="K33">
            <v>0</v>
          </cell>
        </row>
        <row r="34">
          <cell r="I34">
            <v>0</v>
          </cell>
          <cell r="J34">
            <v>18088.61</v>
          </cell>
          <cell r="K34">
            <v>3641.03</v>
          </cell>
        </row>
        <row r="35">
          <cell r="I35">
            <v>0</v>
          </cell>
          <cell r="J35">
            <v>0</v>
          </cell>
          <cell r="K35">
            <v>0</v>
          </cell>
        </row>
        <row r="36">
          <cell r="I36">
            <v>0</v>
          </cell>
          <cell r="J36">
            <v>2878.33</v>
          </cell>
          <cell r="K36">
            <v>2384.0700000000002</v>
          </cell>
        </row>
        <row r="37">
          <cell r="I37">
            <v>0</v>
          </cell>
          <cell r="J37">
            <v>0</v>
          </cell>
          <cell r="K37">
            <v>0</v>
          </cell>
        </row>
        <row r="38">
          <cell r="I38">
            <v>0</v>
          </cell>
          <cell r="J38">
            <v>4049.58</v>
          </cell>
          <cell r="K38">
            <v>9050.42</v>
          </cell>
        </row>
        <row r="39">
          <cell r="I39">
            <v>0</v>
          </cell>
          <cell r="J39">
            <v>-2445.1799999999998</v>
          </cell>
          <cell r="K39">
            <v>0</v>
          </cell>
        </row>
        <row r="40">
          <cell r="I40">
            <v>0</v>
          </cell>
          <cell r="J40">
            <v>1192.26</v>
          </cell>
          <cell r="K40">
            <v>0</v>
          </cell>
        </row>
        <row r="41">
          <cell r="I41">
            <v>0</v>
          </cell>
          <cell r="J41">
            <v>4072.2</v>
          </cell>
          <cell r="K41">
            <v>929.25</v>
          </cell>
        </row>
        <row r="42">
          <cell r="I42">
            <v>0</v>
          </cell>
          <cell r="J42">
            <v>4539.46</v>
          </cell>
          <cell r="K42">
            <v>1078.9100000000001</v>
          </cell>
        </row>
        <row r="43">
          <cell r="I43">
            <v>0</v>
          </cell>
          <cell r="J43">
            <v>1906.6</v>
          </cell>
          <cell r="K43">
            <v>0</v>
          </cell>
        </row>
        <row r="44">
          <cell r="I44">
            <v>0</v>
          </cell>
          <cell r="J44">
            <v>0</v>
          </cell>
          <cell r="K44">
            <v>0</v>
          </cell>
        </row>
        <row r="45">
          <cell r="I45">
            <v>0</v>
          </cell>
          <cell r="J45">
            <v>0</v>
          </cell>
          <cell r="K45">
            <v>0</v>
          </cell>
        </row>
        <row r="46">
          <cell r="I46">
            <v>0</v>
          </cell>
          <cell r="J46">
            <v>150951.96</v>
          </cell>
          <cell r="K46">
            <v>57298</v>
          </cell>
        </row>
        <row r="47">
          <cell r="I47">
            <v>0</v>
          </cell>
          <cell r="J47">
            <v>5782923.0000000019</v>
          </cell>
          <cell r="K47">
            <v>3132301.9499999997</v>
          </cell>
        </row>
        <row r="49">
          <cell r="I49">
            <v>0</v>
          </cell>
          <cell r="J49">
            <v>0</v>
          </cell>
          <cell r="K49">
            <v>0</v>
          </cell>
        </row>
        <row r="51">
          <cell r="I51">
            <v>0</v>
          </cell>
          <cell r="J51">
            <v>0</v>
          </cell>
          <cell r="K51">
            <v>0</v>
          </cell>
        </row>
        <row r="53">
          <cell r="I53">
            <v>0</v>
          </cell>
          <cell r="J53">
            <v>3206.34</v>
          </cell>
          <cell r="K53">
            <v>28243.9</v>
          </cell>
        </row>
        <row r="54">
          <cell r="I54">
            <v>0</v>
          </cell>
          <cell r="J54">
            <v>37458.050000000003</v>
          </cell>
          <cell r="K54">
            <v>74160.77</v>
          </cell>
        </row>
        <row r="55">
          <cell r="I55">
            <v>0</v>
          </cell>
          <cell r="J55">
            <v>0</v>
          </cell>
          <cell r="K55">
            <v>0</v>
          </cell>
        </row>
        <row r="56">
          <cell r="I56">
            <v>0</v>
          </cell>
          <cell r="J56">
            <v>2439.23</v>
          </cell>
          <cell r="K56">
            <v>9178.02</v>
          </cell>
        </row>
        <row r="57">
          <cell r="I57">
            <v>0</v>
          </cell>
          <cell r="J57">
            <v>0</v>
          </cell>
          <cell r="K57">
            <v>0</v>
          </cell>
        </row>
        <row r="58">
          <cell r="I58">
            <v>0</v>
          </cell>
          <cell r="J58">
            <v>68103.05</v>
          </cell>
          <cell r="K58">
            <v>38350</v>
          </cell>
        </row>
        <row r="59">
          <cell r="I59">
            <v>0</v>
          </cell>
          <cell r="J59">
            <v>0</v>
          </cell>
          <cell r="K59">
            <v>0</v>
          </cell>
        </row>
        <row r="60">
          <cell r="I60">
            <v>0</v>
          </cell>
          <cell r="J60">
            <v>0</v>
          </cell>
          <cell r="K60">
            <v>0</v>
          </cell>
        </row>
        <row r="61">
          <cell r="I61">
            <v>0</v>
          </cell>
          <cell r="J61">
            <v>18904.75</v>
          </cell>
          <cell r="K61">
            <v>188267.69</v>
          </cell>
        </row>
        <row r="62">
          <cell r="I62">
            <v>0</v>
          </cell>
          <cell r="J62">
            <v>0</v>
          </cell>
          <cell r="K62">
            <v>0</v>
          </cell>
        </row>
        <row r="63">
          <cell r="I63">
            <v>0</v>
          </cell>
          <cell r="J63">
            <v>0</v>
          </cell>
          <cell r="K63">
            <v>0</v>
          </cell>
        </row>
        <row r="64">
          <cell r="I64">
            <v>0</v>
          </cell>
          <cell r="J64">
            <v>0</v>
          </cell>
          <cell r="K64">
            <v>5224.95</v>
          </cell>
        </row>
        <row r="65">
          <cell r="I65">
            <v>0</v>
          </cell>
          <cell r="J65">
            <v>0</v>
          </cell>
          <cell r="K65">
            <v>5173.32</v>
          </cell>
        </row>
        <row r="66">
          <cell r="I66">
            <v>0</v>
          </cell>
          <cell r="J66">
            <v>0</v>
          </cell>
          <cell r="K66">
            <v>5173.33</v>
          </cell>
        </row>
        <row r="67">
          <cell r="I67">
            <v>0</v>
          </cell>
          <cell r="J67">
            <v>0</v>
          </cell>
          <cell r="K67">
            <v>0</v>
          </cell>
        </row>
        <row r="68">
          <cell r="I68">
            <v>0</v>
          </cell>
          <cell r="J68">
            <v>0</v>
          </cell>
          <cell r="K68">
            <v>0</v>
          </cell>
        </row>
        <row r="69">
          <cell r="I69">
            <v>0</v>
          </cell>
          <cell r="J69">
            <v>1700</v>
          </cell>
          <cell r="K69">
            <v>1425</v>
          </cell>
        </row>
        <row r="70">
          <cell r="I70">
            <v>0</v>
          </cell>
          <cell r="J70">
            <v>0</v>
          </cell>
          <cell r="K70">
            <v>0</v>
          </cell>
        </row>
        <row r="71">
          <cell r="I71">
            <v>0</v>
          </cell>
          <cell r="J71">
            <v>22197.38</v>
          </cell>
          <cell r="K71">
            <v>49132.78</v>
          </cell>
        </row>
        <row r="72">
          <cell r="I72">
            <v>0</v>
          </cell>
          <cell r="J72">
            <v>0</v>
          </cell>
          <cell r="K72">
            <v>0</v>
          </cell>
        </row>
        <row r="73">
          <cell r="I73">
            <v>0</v>
          </cell>
          <cell r="J73">
            <v>0</v>
          </cell>
          <cell r="K73">
            <v>212871.52</v>
          </cell>
        </row>
        <row r="74">
          <cell r="I74">
            <v>0</v>
          </cell>
          <cell r="J74">
            <v>167573.14000000001</v>
          </cell>
          <cell r="K74">
            <v>0</v>
          </cell>
        </row>
        <row r="75">
          <cell r="I75">
            <v>0</v>
          </cell>
          <cell r="J75">
            <v>1566.66</v>
          </cell>
          <cell r="K75">
            <v>0</v>
          </cell>
        </row>
        <row r="76">
          <cell r="I76">
            <v>0</v>
          </cell>
          <cell r="J76">
            <v>0</v>
          </cell>
          <cell r="K76">
            <v>56500</v>
          </cell>
        </row>
        <row r="77">
          <cell r="I77">
            <v>0</v>
          </cell>
          <cell r="J77">
            <v>0</v>
          </cell>
          <cell r="K77">
            <v>33125</v>
          </cell>
        </row>
        <row r="78">
          <cell r="I78">
            <v>0</v>
          </cell>
          <cell r="J78">
            <v>36935</v>
          </cell>
          <cell r="K78">
            <v>1377590.99</v>
          </cell>
        </row>
        <row r="79">
          <cell r="I79">
            <v>0</v>
          </cell>
          <cell r="J79">
            <v>0</v>
          </cell>
          <cell r="K79">
            <v>22857.360000000001</v>
          </cell>
        </row>
        <row r="80">
          <cell r="I80">
            <v>0</v>
          </cell>
          <cell r="J80">
            <v>0</v>
          </cell>
          <cell r="K80">
            <v>0</v>
          </cell>
        </row>
        <row r="81">
          <cell r="I81">
            <v>0</v>
          </cell>
          <cell r="J81">
            <v>1465941.84</v>
          </cell>
          <cell r="K81">
            <v>2835401.04</v>
          </cell>
        </row>
        <row r="82">
          <cell r="I82">
            <v>0</v>
          </cell>
          <cell r="J82">
            <v>3307694.01</v>
          </cell>
          <cell r="K82">
            <v>1016552.09</v>
          </cell>
        </row>
        <row r="83">
          <cell r="I83">
            <v>0</v>
          </cell>
          <cell r="J83">
            <v>33504.269999999997</v>
          </cell>
          <cell r="K83">
            <v>0</v>
          </cell>
        </row>
        <row r="84">
          <cell r="I84">
            <v>0</v>
          </cell>
          <cell r="J84">
            <v>6383.61</v>
          </cell>
          <cell r="K84">
            <v>0</v>
          </cell>
        </row>
        <row r="85">
          <cell r="I85">
            <v>0</v>
          </cell>
          <cell r="J85">
            <v>0</v>
          </cell>
          <cell r="K85">
            <v>0</v>
          </cell>
        </row>
        <row r="86">
          <cell r="I86">
            <v>0</v>
          </cell>
          <cell r="J86">
            <v>15569</v>
          </cell>
          <cell r="K86">
            <v>7500</v>
          </cell>
        </row>
        <row r="87">
          <cell r="I87">
            <v>0</v>
          </cell>
          <cell r="J87">
            <v>33710.14</v>
          </cell>
          <cell r="K87">
            <v>25539.69</v>
          </cell>
        </row>
        <row r="88">
          <cell r="I88">
            <v>0</v>
          </cell>
          <cell r="J88">
            <v>12927.85</v>
          </cell>
          <cell r="K88">
            <v>11061.15</v>
          </cell>
        </row>
        <row r="89">
          <cell r="I89">
            <v>0</v>
          </cell>
          <cell r="J89">
            <v>0</v>
          </cell>
          <cell r="K89">
            <v>0</v>
          </cell>
        </row>
        <row r="90">
          <cell r="I90">
            <v>0</v>
          </cell>
          <cell r="J90">
            <v>110679.07</v>
          </cell>
          <cell r="K90">
            <v>46781.17</v>
          </cell>
        </row>
        <row r="91">
          <cell r="I91">
            <v>0</v>
          </cell>
          <cell r="J91">
            <v>17993.91</v>
          </cell>
          <cell r="K91">
            <v>0</v>
          </cell>
        </row>
        <row r="92">
          <cell r="I92">
            <v>0</v>
          </cell>
          <cell r="J92">
            <v>0</v>
          </cell>
          <cell r="K92">
            <v>0</v>
          </cell>
        </row>
        <row r="93">
          <cell r="I93">
            <v>0</v>
          </cell>
          <cell r="J93">
            <v>0</v>
          </cell>
          <cell r="K93">
            <v>1330.69</v>
          </cell>
        </row>
        <row r="94">
          <cell r="I94">
            <v>0</v>
          </cell>
          <cell r="J94">
            <v>0</v>
          </cell>
          <cell r="K94">
            <v>1330.68</v>
          </cell>
        </row>
        <row r="95">
          <cell r="I95">
            <v>0</v>
          </cell>
          <cell r="J95">
            <v>6333.63</v>
          </cell>
          <cell r="K95">
            <v>49912.480000000003</v>
          </cell>
        </row>
        <row r="96">
          <cell r="I96">
            <v>0</v>
          </cell>
          <cell r="J96">
            <v>0</v>
          </cell>
          <cell r="K96">
            <v>997.2</v>
          </cell>
        </row>
        <row r="97">
          <cell r="I97">
            <v>0</v>
          </cell>
          <cell r="J97">
            <v>0</v>
          </cell>
          <cell r="K97">
            <v>0</v>
          </cell>
        </row>
        <row r="98">
          <cell r="I98">
            <v>0</v>
          </cell>
          <cell r="J98">
            <v>1116.0899999999999</v>
          </cell>
          <cell r="K98">
            <v>217268.4</v>
          </cell>
        </row>
        <row r="99">
          <cell r="I99">
            <v>0</v>
          </cell>
          <cell r="J99">
            <v>180357.91</v>
          </cell>
          <cell r="K99">
            <v>369126.57</v>
          </cell>
        </row>
        <row r="100">
          <cell r="I100">
            <v>0</v>
          </cell>
          <cell r="J100">
            <v>119543.63</v>
          </cell>
          <cell r="K100">
            <v>0</v>
          </cell>
        </row>
        <row r="101">
          <cell r="I101">
            <v>0</v>
          </cell>
          <cell r="J101">
            <v>10480</v>
          </cell>
          <cell r="K101">
            <v>0</v>
          </cell>
        </row>
        <row r="102">
          <cell r="I102">
            <v>0</v>
          </cell>
          <cell r="J102">
            <v>304345.43</v>
          </cell>
          <cell r="K102">
            <v>416601.29</v>
          </cell>
        </row>
        <row r="103">
          <cell r="I103">
            <v>0</v>
          </cell>
          <cell r="J103">
            <v>6692.4</v>
          </cell>
          <cell r="K103">
            <v>5391.56</v>
          </cell>
        </row>
        <row r="104">
          <cell r="I104">
            <v>0</v>
          </cell>
          <cell r="J104">
            <v>0</v>
          </cell>
          <cell r="K104">
            <v>10363.56</v>
          </cell>
        </row>
        <row r="105">
          <cell r="I105">
            <v>0</v>
          </cell>
          <cell r="J105">
            <v>0</v>
          </cell>
          <cell r="K105">
            <v>-17283</v>
          </cell>
        </row>
        <row r="106">
          <cell r="I106">
            <v>0</v>
          </cell>
          <cell r="J106">
            <v>265944.26</v>
          </cell>
          <cell r="K106">
            <v>536570.98</v>
          </cell>
        </row>
        <row r="107">
          <cell r="I107">
            <v>0</v>
          </cell>
          <cell r="J107">
            <v>0</v>
          </cell>
          <cell r="K107">
            <v>45905.62</v>
          </cell>
        </row>
        <row r="108">
          <cell r="I108">
            <v>0</v>
          </cell>
          <cell r="J108">
            <v>30455.39</v>
          </cell>
          <cell r="K108">
            <v>0</v>
          </cell>
        </row>
        <row r="109">
          <cell r="I109">
            <v>0</v>
          </cell>
          <cell r="J109">
            <v>0</v>
          </cell>
          <cell r="K109">
            <v>54138.86</v>
          </cell>
        </row>
        <row r="110">
          <cell r="I110">
            <v>0</v>
          </cell>
          <cell r="J110">
            <v>0</v>
          </cell>
          <cell r="K110">
            <v>49048.28</v>
          </cell>
        </row>
        <row r="111">
          <cell r="I111">
            <v>0</v>
          </cell>
          <cell r="J111">
            <v>3199.15</v>
          </cell>
          <cell r="K111">
            <v>97430.81</v>
          </cell>
        </row>
        <row r="112">
          <cell r="I112">
            <v>0</v>
          </cell>
          <cell r="J112">
            <v>38685.160000000003</v>
          </cell>
          <cell r="K112">
            <v>0</v>
          </cell>
        </row>
        <row r="113">
          <cell r="I113">
            <v>0</v>
          </cell>
          <cell r="J113">
            <v>57212.71</v>
          </cell>
          <cell r="K113">
            <v>20305.09</v>
          </cell>
        </row>
        <row r="114">
          <cell r="I114">
            <v>0</v>
          </cell>
          <cell r="J114">
            <v>17500</v>
          </cell>
          <cell r="K114">
            <v>28750</v>
          </cell>
        </row>
        <row r="115">
          <cell r="I115">
            <v>0</v>
          </cell>
          <cell r="J115">
            <v>403011.13</v>
          </cell>
          <cell r="K115">
            <v>0</v>
          </cell>
        </row>
        <row r="116">
          <cell r="I116">
            <v>0</v>
          </cell>
          <cell r="J116">
            <v>0</v>
          </cell>
          <cell r="K116">
            <v>0</v>
          </cell>
        </row>
        <row r="117">
          <cell r="I117">
            <v>0</v>
          </cell>
          <cell r="J117">
            <v>0</v>
          </cell>
          <cell r="K117">
            <v>0</v>
          </cell>
        </row>
        <row r="118">
          <cell r="I118">
            <v>0</v>
          </cell>
          <cell r="J118">
            <v>0</v>
          </cell>
          <cell r="K118">
            <v>0</v>
          </cell>
        </row>
        <row r="119">
          <cell r="I119">
            <v>0</v>
          </cell>
          <cell r="J119">
            <v>0</v>
          </cell>
          <cell r="K119">
            <v>50926.17</v>
          </cell>
        </row>
        <row r="120">
          <cell r="I120">
            <v>0</v>
          </cell>
          <cell r="J120">
            <v>0</v>
          </cell>
          <cell r="K120">
            <v>0</v>
          </cell>
        </row>
        <row r="121">
          <cell r="I121">
            <v>0</v>
          </cell>
          <cell r="J121">
            <v>57256.65</v>
          </cell>
          <cell r="K121">
            <v>153839.66</v>
          </cell>
        </row>
        <row r="122">
          <cell r="I122">
            <v>0</v>
          </cell>
          <cell r="J122">
            <v>0</v>
          </cell>
          <cell r="K122">
            <v>5165.05</v>
          </cell>
        </row>
        <row r="123">
          <cell r="I123">
            <v>0</v>
          </cell>
          <cell r="J123">
            <v>0</v>
          </cell>
          <cell r="K123">
            <v>36759.599999999999</v>
          </cell>
        </row>
        <row r="124">
          <cell r="I124">
            <v>0</v>
          </cell>
          <cell r="J124">
            <v>0</v>
          </cell>
          <cell r="K124">
            <v>20139.02</v>
          </cell>
        </row>
        <row r="125">
          <cell r="I125">
            <v>0</v>
          </cell>
          <cell r="J125">
            <v>0</v>
          </cell>
          <cell r="K125">
            <v>32516.75</v>
          </cell>
        </row>
        <row r="126">
          <cell r="I126">
            <v>0</v>
          </cell>
          <cell r="J126">
            <v>0</v>
          </cell>
          <cell r="K126">
            <v>0</v>
          </cell>
        </row>
        <row r="127">
          <cell r="I127">
            <v>0</v>
          </cell>
          <cell r="J127">
            <v>201511.89</v>
          </cell>
          <cell r="K127">
            <v>0</v>
          </cell>
        </row>
        <row r="128">
          <cell r="I128">
            <v>0</v>
          </cell>
          <cell r="J128">
            <v>41250</v>
          </cell>
          <cell r="K128">
            <v>12500</v>
          </cell>
        </row>
        <row r="129">
          <cell r="I129">
            <v>0</v>
          </cell>
          <cell r="J129">
            <v>0</v>
          </cell>
          <cell r="K129">
            <v>0</v>
          </cell>
        </row>
        <row r="130">
          <cell r="I130">
            <v>0</v>
          </cell>
          <cell r="J130">
            <v>0</v>
          </cell>
          <cell r="K130">
            <v>4509.96</v>
          </cell>
        </row>
        <row r="131">
          <cell r="I131">
            <v>0</v>
          </cell>
          <cell r="J131">
            <v>0</v>
          </cell>
          <cell r="K131">
            <v>364</v>
          </cell>
        </row>
        <row r="132">
          <cell r="I132">
            <v>0</v>
          </cell>
          <cell r="J132">
            <v>0</v>
          </cell>
          <cell r="K132">
            <v>364</v>
          </cell>
        </row>
        <row r="133">
          <cell r="I133">
            <v>0</v>
          </cell>
          <cell r="J133">
            <v>0</v>
          </cell>
          <cell r="K133">
            <v>364</v>
          </cell>
        </row>
        <row r="134">
          <cell r="I134">
            <v>0</v>
          </cell>
          <cell r="J134">
            <v>0</v>
          </cell>
          <cell r="K134">
            <v>0</v>
          </cell>
        </row>
        <row r="135">
          <cell r="I135">
            <v>0</v>
          </cell>
          <cell r="J135">
            <v>0</v>
          </cell>
          <cell r="K135">
            <v>0</v>
          </cell>
        </row>
        <row r="136">
          <cell r="I136">
            <v>0</v>
          </cell>
          <cell r="J136">
            <v>21590.3</v>
          </cell>
          <cell r="K136">
            <v>4002.01</v>
          </cell>
        </row>
        <row r="137">
          <cell r="I137">
            <v>0</v>
          </cell>
          <cell r="J137">
            <v>80048.990000000005</v>
          </cell>
          <cell r="K137">
            <v>2500</v>
          </cell>
        </row>
        <row r="138">
          <cell r="I138">
            <v>0</v>
          </cell>
          <cell r="J138">
            <v>0</v>
          </cell>
          <cell r="K138">
            <v>0</v>
          </cell>
        </row>
        <row r="139">
          <cell r="I139">
            <v>0</v>
          </cell>
          <cell r="J139">
            <v>361345.23</v>
          </cell>
          <cell r="K139">
            <v>0</v>
          </cell>
        </row>
        <row r="140">
          <cell r="I140">
            <v>0</v>
          </cell>
          <cell r="J140">
            <v>41335</v>
          </cell>
          <cell r="K140">
            <v>0</v>
          </cell>
        </row>
        <row r="141">
          <cell r="I141">
            <v>0</v>
          </cell>
          <cell r="J141">
            <v>4202.95</v>
          </cell>
          <cell r="K141">
            <v>0</v>
          </cell>
        </row>
        <row r="142">
          <cell r="I142">
            <v>0</v>
          </cell>
          <cell r="J142">
            <v>1531.37</v>
          </cell>
          <cell r="K142">
            <v>0</v>
          </cell>
        </row>
        <row r="143">
          <cell r="I143">
            <v>0</v>
          </cell>
          <cell r="J143">
            <v>522.5</v>
          </cell>
          <cell r="K143">
            <v>626.25</v>
          </cell>
        </row>
        <row r="144">
          <cell r="I144">
            <v>0</v>
          </cell>
          <cell r="J144">
            <v>1827.59</v>
          </cell>
          <cell r="K144">
            <v>6460</v>
          </cell>
        </row>
        <row r="145">
          <cell r="I145">
            <v>0</v>
          </cell>
          <cell r="J145">
            <v>14715.52</v>
          </cell>
          <cell r="K145">
            <v>15182.02</v>
          </cell>
        </row>
        <row r="146">
          <cell r="I146">
            <v>0</v>
          </cell>
          <cell r="J146">
            <v>28107.45</v>
          </cell>
          <cell r="K146">
            <v>14385.57</v>
          </cell>
        </row>
        <row r="147">
          <cell r="I147">
            <v>0</v>
          </cell>
          <cell r="J147">
            <v>0</v>
          </cell>
          <cell r="K147">
            <v>4578.99</v>
          </cell>
        </row>
        <row r="148">
          <cell r="I148">
            <v>0</v>
          </cell>
          <cell r="J148">
            <v>0</v>
          </cell>
          <cell r="K148">
            <v>630.25</v>
          </cell>
        </row>
        <row r="149">
          <cell r="I149">
            <v>0</v>
          </cell>
          <cell r="J149">
            <v>6306.84</v>
          </cell>
          <cell r="K149">
            <v>4297.8100000000004</v>
          </cell>
        </row>
        <row r="150">
          <cell r="I150">
            <v>0</v>
          </cell>
          <cell r="J150">
            <v>380.7</v>
          </cell>
          <cell r="K150">
            <v>215.75</v>
          </cell>
        </row>
        <row r="151">
          <cell r="I151">
            <v>0</v>
          </cell>
          <cell r="J151">
            <v>0</v>
          </cell>
          <cell r="K151">
            <v>0</v>
          </cell>
        </row>
        <row r="152">
          <cell r="I152">
            <v>0</v>
          </cell>
          <cell r="J152">
            <v>2590</v>
          </cell>
          <cell r="K152">
            <v>0</v>
          </cell>
        </row>
        <row r="153">
          <cell r="I153">
            <v>0</v>
          </cell>
          <cell r="J153">
            <v>14499.97</v>
          </cell>
          <cell r="K153">
            <v>15073.72</v>
          </cell>
        </row>
        <row r="154">
          <cell r="I154">
            <v>0</v>
          </cell>
          <cell r="J154">
            <v>362.8</v>
          </cell>
          <cell r="K154">
            <v>0</v>
          </cell>
        </row>
        <row r="155">
          <cell r="I155">
            <v>0</v>
          </cell>
          <cell r="J155">
            <v>1541.87</v>
          </cell>
          <cell r="K155">
            <v>6196.13</v>
          </cell>
        </row>
        <row r="156">
          <cell r="I156">
            <v>0</v>
          </cell>
          <cell r="J156">
            <v>5691.8</v>
          </cell>
          <cell r="K156">
            <v>4514.34</v>
          </cell>
        </row>
        <row r="157">
          <cell r="I157">
            <v>0</v>
          </cell>
          <cell r="J157">
            <v>3135.45</v>
          </cell>
          <cell r="K157">
            <v>0</v>
          </cell>
        </row>
        <row r="158">
          <cell r="I158">
            <v>0</v>
          </cell>
          <cell r="J158">
            <v>1879.92</v>
          </cell>
          <cell r="K158">
            <v>0</v>
          </cell>
        </row>
        <row r="159">
          <cell r="I159">
            <v>0</v>
          </cell>
          <cell r="J159">
            <v>8299.4</v>
          </cell>
          <cell r="K159">
            <v>2281.71</v>
          </cell>
        </row>
        <row r="160">
          <cell r="I160">
            <v>0</v>
          </cell>
          <cell r="J160">
            <v>3238.75</v>
          </cell>
          <cell r="K160">
            <v>0</v>
          </cell>
        </row>
        <row r="161">
          <cell r="I161">
            <v>0</v>
          </cell>
          <cell r="J161">
            <v>424.46</v>
          </cell>
          <cell r="K161">
            <v>321.56</v>
          </cell>
        </row>
        <row r="162">
          <cell r="I162">
            <v>0</v>
          </cell>
          <cell r="J162">
            <v>0</v>
          </cell>
          <cell r="K162">
            <v>111.86</v>
          </cell>
        </row>
        <row r="163">
          <cell r="I163">
            <v>0</v>
          </cell>
          <cell r="J163">
            <v>194915.63</v>
          </cell>
          <cell r="K163">
            <v>199125.44</v>
          </cell>
        </row>
        <row r="164">
          <cell r="I164">
            <v>0</v>
          </cell>
          <cell r="J164">
            <v>5735.1</v>
          </cell>
          <cell r="K164">
            <v>55</v>
          </cell>
        </row>
        <row r="165">
          <cell r="I165">
            <v>0</v>
          </cell>
          <cell r="J165">
            <v>10924.78</v>
          </cell>
          <cell r="K165">
            <v>8118.74</v>
          </cell>
        </row>
        <row r="166">
          <cell r="I166">
            <v>0</v>
          </cell>
          <cell r="J166">
            <v>0</v>
          </cell>
          <cell r="K166">
            <v>0</v>
          </cell>
        </row>
        <row r="167">
          <cell r="I167">
            <v>0</v>
          </cell>
          <cell r="J167">
            <v>5500</v>
          </cell>
          <cell r="K167">
            <v>0</v>
          </cell>
        </row>
        <row r="168">
          <cell r="I168">
            <v>0</v>
          </cell>
          <cell r="J168">
            <v>0</v>
          </cell>
          <cell r="K168">
            <v>0</v>
          </cell>
        </row>
        <row r="169">
          <cell r="I169">
            <v>0</v>
          </cell>
          <cell r="J169">
            <v>8061.37</v>
          </cell>
          <cell r="K169">
            <v>5903.65</v>
          </cell>
        </row>
        <row r="170">
          <cell r="I170">
            <v>0</v>
          </cell>
          <cell r="J170">
            <v>100</v>
          </cell>
          <cell r="K170">
            <v>0</v>
          </cell>
        </row>
        <row r="171">
          <cell r="I171">
            <v>0</v>
          </cell>
          <cell r="J171">
            <v>35394.42</v>
          </cell>
          <cell r="K171">
            <v>140410.82</v>
          </cell>
        </row>
        <row r="172">
          <cell r="I172">
            <v>0</v>
          </cell>
          <cell r="J172">
            <v>23944.89</v>
          </cell>
          <cell r="K172">
            <v>5327.36</v>
          </cell>
        </row>
        <row r="173">
          <cell r="I173">
            <v>0</v>
          </cell>
          <cell r="J173">
            <v>111002.31</v>
          </cell>
          <cell r="K173">
            <v>0</v>
          </cell>
        </row>
        <row r="174">
          <cell r="I174">
            <v>0</v>
          </cell>
          <cell r="J174">
            <v>11736.06</v>
          </cell>
          <cell r="K174">
            <v>0</v>
          </cell>
        </row>
        <row r="175">
          <cell r="I175">
            <v>0</v>
          </cell>
          <cell r="J175">
            <v>76263.039999999994</v>
          </cell>
          <cell r="K175">
            <v>107471.55</v>
          </cell>
        </row>
        <row r="176">
          <cell r="I176">
            <v>0</v>
          </cell>
          <cell r="J176">
            <v>0</v>
          </cell>
          <cell r="K176">
            <v>672.77</v>
          </cell>
        </row>
        <row r="177">
          <cell r="I177">
            <v>0</v>
          </cell>
          <cell r="J177">
            <v>0</v>
          </cell>
          <cell r="K177">
            <v>0</v>
          </cell>
        </row>
        <row r="178">
          <cell r="I178">
            <v>0</v>
          </cell>
          <cell r="J178">
            <v>15153.63</v>
          </cell>
          <cell r="K178">
            <v>64575.57</v>
          </cell>
        </row>
        <row r="179">
          <cell r="I179">
            <v>0</v>
          </cell>
          <cell r="J179">
            <v>0</v>
          </cell>
          <cell r="K179">
            <v>0</v>
          </cell>
        </row>
        <row r="180">
          <cell r="I180">
            <v>0</v>
          </cell>
          <cell r="J180">
            <v>0</v>
          </cell>
          <cell r="K180">
            <v>4506.2700000000004</v>
          </cell>
        </row>
        <row r="181">
          <cell r="I181">
            <v>0</v>
          </cell>
          <cell r="J181">
            <v>0</v>
          </cell>
          <cell r="K181">
            <v>0</v>
          </cell>
        </row>
        <row r="182">
          <cell r="I182">
            <v>0</v>
          </cell>
          <cell r="J182">
            <v>13973.64</v>
          </cell>
          <cell r="K182">
            <v>0</v>
          </cell>
        </row>
        <row r="183">
          <cell r="I183">
            <v>0</v>
          </cell>
          <cell r="J183">
            <v>0</v>
          </cell>
          <cell r="K183">
            <v>10874.46</v>
          </cell>
        </row>
        <row r="184">
          <cell r="I184">
            <v>0</v>
          </cell>
          <cell r="J184">
            <v>0</v>
          </cell>
          <cell r="K184">
            <v>11338.68</v>
          </cell>
        </row>
        <row r="185">
          <cell r="I185">
            <v>0</v>
          </cell>
          <cell r="J185">
            <v>549.20000000000005</v>
          </cell>
          <cell r="K185">
            <v>16370.58</v>
          </cell>
        </row>
        <row r="186">
          <cell r="I186">
            <v>0</v>
          </cell>
          <cell r="J186">
            <v>0</v>
          </cell>
          <cell r="K186">
            <v>0</v>
          </cell>
        </row>
        <row r="187">
          <cell r="I187">
            <v>0</v>
          </cell>
          <cell r="J187">
            <v>117884.67</v>
          </cell>
          <cell r="K187">
            <v>87444.87</v>
          </cell>
        </row>
        <row r="188">
          <cell r="I188">
            <v>0</v>
          </cell>
          <cell r="J188">
            <v>142165.06</v>
          </cell>
          <cell r="K188">
            <v>12959.9</v>
          </cell>
        </row>
        <row r="189">
          <cell r="I189">
            <v>0</v>
          </cell>
          <cell r="J189">
            <v>0</v>
          </cell>
          <cell r="K189">
            <v>0</v>
          </cell>
        </row>
        <row r="190">
          <cell r="I190">
            <v>0</v>
          </cell>
          <cell r="J190">
            <v>16734.48</v>
          </cell>
          <cell r="K190">
            <v>14806.79</v>
          </cell>
        </row>
        <row r="191">
          <cell r="I191">
            <v>0</v>
          </cell>
          <cell r="J191">
            <v>1784.95</v>
          </cell>
          <cell r="K191">
            <v>156.63</v>
          </cell>
        </row>
        <row r="192">
          <cell r="I192">
            <v>0</v>
          </cell>
          <cell r="J192">
            <v>15901.73</v>
          </cell>
          <cell r="K192">
            <v>0</v>
          </cell>
        </row>
        <row r="193">
          <cell r="I193">
            <v>0</v>
          </cell>
          <cell r="J193">
            <v>1278.69</v>
          </cell>
          <cell r="K193">
            <v>0</v>
          </cell>
        </row>
        <row r="194">
          <cell r="I194">
            <v>0</v>
          </cell>
          <cell r="J194">
            <v>5409.45</v>
          </cell>
          <cell r="K194">
            <v>5879.87</v>
          </cell>
        </row>
        <row r="195">
          <cell r="I195">
            <v>0</v>
          </cell>
          <cell r="J195">
            <v>0</v>
          </cell>
          <cell r="K195">
            <v>32.15</v>
          </cell>
        </row>
        <row r="196">
          <cell r="I196">
            <v>0</v>
          </cell>
          <cell r="J196">
            <v>0</v>
          </cell>
          <cell r="K196">
            <v>0</v>
          </cell>
        </row>
        <row r="197">
          <cell r="I197">
            <v>0</v>
          </cell>
          <cell r="J197">
            <v>952.52</v>
          </cell>
          <cell r="K197">
            <v>3857.27</v>
          </cell>
        </row>
        <row r="198">
          <cell r="I198">
            <v>0</v>
          </cell>
          <cell r="J198">
            <v>0</v>
          </cell>
          <cell r="K198">
            <v>0</v>
          </cell>
        </row>
        <row r="199">
          <cell r="I199">
            <v>0</v>
          </cell>
          <cell r="J199">
            <v>0</v>
          </cell>
          <cell r="K199">
            <v>1019.06</v>
          </cell>
        </row>
        <row r="200">
          <cell r="I200">
            <v>0</v>
          </cell>
          <cell r="J200">
            <v>552.62</v>
          </cell>
          <cell r="K200">
            <v>0</v>
          </cell>
        </row>
        <row r="201">
          <cell r="I201">
            <v>0</v>
          </cell>
          <cell r="J201">
            <v>0</v>
          </cell>
          <cell r="K201">
            <v>1000.74</v>
          </cell>
        </row>
        <row r="202">
          <cell r="I202">
            <v>0</v>
          </cell>
          <cell r="J202">
            <v>0</v>
          </cell>
          <cell r="K202">
            <v>654.29</v>
          </cell>
        </row>
        <row r="203">
          <cell r="I203">
            <v>0</v>
          </cell>
          <cell r="J203">
            <v>0</v>
          </cell>
          <cell r="K203">
            <v>667.95</v>
          </cell>
        </row>
        <row r="204">
          <cell r="I204">
            <v>0</v>
          </cell>
          <cell r="J204">
            <v>0</v>
          </cell>
          <cell r="K204">
            <v>0</v>
          </cell>
        </row>
        <row r="205">
          <cell r="I205">
            <v>0</v>
          </cell>
          <cell r="J205">
            <v>7600.54</v>
          </cell>
          <cell r="K205">
            <v>5364.14</v>
          </cell>
        </row>
        <row r="206">
          <cell r="I206">
            <v>0</v>
          </cell>
          <cell r="J206">
            <v>28019.98</v>
          </cell>
          <cell r="K206">
            <v>2306.39</v>
          </cell>
        </row>
        <row r="207">
          <cell r="I207">
            <v>0</v>
          </cell>
          <cell r="J207">
            <v>0</v>
          </cell>
          <cell r="K207">
            <v>0</v>
          </cell>
        </row>
        <row r="208">
          <cell r="I208">
            <v>0</v>
          </cell>
          <cell r="J208">
            <v>866.03</v>
          </cell>
          <cell r="K208">
            <v>1219.9100000000001</v>
          </cell>
        </row>
        <row r="209">
          <cell r="I209">
            <v>0</v>
          </cell>
          <cell r="J209">
            <v>394.35</v>
          </cell>
          <cell r="K209">
            <v>0</v>
          </cell>
        </row>
        <row r="210">
          <cell r="I210">
            <v>0</v>
          </cell>
          <cell r="J210">
            <v>0</v>
          </cell>
          <cell r="K210">
            <v>1485.47</v>
          </cell>
        </row>
        <row r="211">
          <cell r="I211">
            <v>0</v>
          </cell>
          <cell r="J211">
            <v>30</v>
          </cell>
          <cell r="K211">
            <v>0</v>
          </cell>
        </row>
        <row r="212">
          <cell r="I212">
            <v>0</v>
          </cell>
          <cell r="J212">
            <v>0</v>
          </cell>
          <cell r="K212">
            <v>38.85</v>
          </cell>
        </row>
        <row r="213">
          <cell r="I213">
            <v>0</v>
          </cell>
          <cell r="J213">
            <v>741.64</v>
          </cell>
          <cell r="K213">
            <v>326.51</v>
          </cell>
        </row>
        <row r="214">
          <cell r="I214">
            <v>0</v>
          </cell>
          <cell r="J214">
            <v>2573.41</v>
          </cell>
          <cell r="K214">
            <v>0</v>
          </cell>
        </row>
        <row r="215">
          <cell r="I215">
            <v>0</v>
          </cell>
          <cell r="J215">
            <v>1096</v>
          </cell>
          <cell r="K215">
            <v>167.5</v>
          </cell>
        </row>
        <row r="216">
          <cell r="I216">
            <v>0</v>
          </cell>
          <cell r="J216">
            <v>10170.5</v>
          </cell>
          <cell r="K216">
            <v>1689</v>
          </cell>
        </row>
        <row r="217">
          <cell r="I217">
            <v>0</v>
          </cell>
          <cell r="J217">
            <v>18161.38</v>
          </cell>
          <cell r="K217">
            <v>21114</v>
          </cell>
        </row>
        <row r="218">
          <cell r="I218">
            <v>0</v>
          </cell>
          <cell r="J218">
            <v>5425.3</v>
          </cell>
          <cell r="K218">
            <v>905.66</v>
          </cell>
        </row>
        <row r="219">
          <cell r="I219">
            <v>0</v>
          </cell>
          <cell r="J219">
            <v>713.04</v>
          </cell>
          <cell r="K219">
            <v>118.84</v>
          </cell>
        </row>
        <row r="220">
          <cell r="I220">
            <v>0</v>
          </cell>
          <cell r="J220">
            <v>10002.5</v>
          </cell>
          <cell r="K220">
            <v>1658.5</v>
          </cell>
        </row>
        <row r="221">
          <cell r="I221">
            <v>0</v>
          </cell>
          <cell r="J221">
            <v>1065</v>
          </cell>
          <cell r="K221">
            <v>1925.78</v>
          </cell>
        </row>
        <row r="222">
          <cell r="I222">
            <v>0</v>
          </cell>
          <cell r="J222">
            <v>1887.5</v>
          </cell>
          <cell r="K222">
            <v>1390</v>
          </cell>
        </row>
        <row r="223">
          <cell r="I223">
            <v>0</v>
          </cell>
          <cell r="J223">
            <v>1615</v>
          </cell>
          <cell r="K223">
            <v>0</v>
          </cell>
        </row>
        <row r="224">
          <cell r="I224">
            <v>0</v>
          </cell>
          <cell r="J224">
            <v>5454.95</v>
          </cell>
          <cell r="K224">
            <v>2637.41</v>
          </cell>
        </row>
        <row r="225">
          <cell r="I225">
            <v>0</v>
          </cell>
          <cell r="J225">
            <v>395</v>
          </cell>
          <cell r="K225">
            <v>0</v>
          </cell>
        </row>
        <row r="226">
          <cell r="I226">
            <v>0</v>
          </cell>
          <cell r="J226">
            <v>126.19</v>
          </cell>
          <cell r="K226">
            <v>0</v>
          </cell>
        </row>
        <row r="227">
          <cell r="I227">
            <v>0</v>
          </cell>
          <cell r="J227">
            <v>37</v>
          </cell>
          <cell r="K227">
            <v>0</v>
          </cell>
        </row>
        <row r="228">
          <cell r="I228">
            <v>0</v>
          </cell>
          <cell r="J228">
            <v>0</v>
          </cell>
          <cell r="K228">
            <v>0</v>
          </cell>
        </row>
        <row r="229">
          <cell r="I229">
            <v>0</v>
          </cell>
          <cell r="J229">
            <v>0</v>
          </cell>
          <cell r="K229">
            <v>150</v>
          </cell>
        </row>
        <row r="230">
          <cell r="I230">
            <v>0</v>
          </cell>
          <cell r="J230">
            <v>0</v>
          </cell>
          <cell r="K230">
            <v>0</v>
          </cell>
        </row>
        <row r="231">
          <cell r="I231">
            <v>0</v>
          </cell>
          <cell r="J231">
            <v>0</v>
          </cell>
          <cell r="K231">
            <v>0</v>
          </cell>
        </row>
        <row r="232">
          <cell r="I232">
            <v>0</v>
          </cell>
          <cell r="J232">
            <v>0</v>
          </cell>
          <cell r="K232">
            <v>0</v>
          </cell>
        </row>
        <row r="233">
          <cell r="I233">
            <v>0</v>
          </cell>
          <cell r="J233">
            <v>0</v>
          </cell>
          <cell r="K233">
            <v>0</v>
          </cell>
        </row>
        <row r="234">
          <cell r="I234">
            <v>0</v>
          </cell>
          <cell r="J234">
            <v>30945.48</v>
          </cell>
          <cell r="K234">
            <v>18771.310000000001</v>
          </cell>
        </row>
        <row r="235">
          <cell r="I235">
            <v>0</v>
          </cell>
          <cell r="J235">
            <v>20052</v>
          </cell>
          <cell r="K235">
            <v>0</v>
          </cell>
        </row>
        <row r="236">
          <cell r="I236">
            <v>0</v>
          </cell>
          <cell r="J236">
            <v>580.35</v>
          </cell>
          <cell r="K236">
            <v>-50</v>
          </cell>
        </row>
        <row r="237">
          <cell r="I237">
            <v>0</v>
          </cell>
          <cell r="J237">
            <v>395</v>
          </cell>
          <cell r="K237">
            <v>0</v>
          </cell>
        </row>
        <row r="238">
          <cell r="I238">
            <v>0</v>
          </cell>
          <cell r="J238">
            <v>0</v>
          </cell>
          <cell r="K238">
            <v>0</v>
          </cell>
        </row>
        <row r="239">
          <cell r="I239">
            <v>0</v>
          </cell>
          <cell r="J239">
            <v>768990.29</v>
          </cell>
          <cell r="K239">
            <v>0</v>
          </cell>
        </row>
        <row r="240">
          <cell r="I240">
            <v>0</v>
          </cell>
          <cell r="J240">
            <v>3250</v>
          </cell>
          <cell r="K240">
            <v>0</v>
          </cell>
        </row>
        <row r="241">
          <cell r="I241">
            <v>0</v>
          </cell>
          <cell r="J241">
            <v>0</v>
          </cell>
          <cell r="K241">
            <v>0</v>
          </cell>
        </row>
        <row r="242">
          <cell r="I242">
            <v>0</v>
          </cell>
          <cell r="J242">
            <v>2400</v>
          </cell>
          <cell r="K242">
            <v>800</v>
          </cell>
        </row>
        <row r="243">
          <cell r="I243">
            <v>0</v>
          </cell>
          <cell r="J243">
            <v>0</v>
          </cell>
          <cell r="K243">
            <v>0</v>
          </cell>
        </row>
        <row r="244">
          <cell r="I244">
            <v>0</v>
          </cell>
          <cell r="J244">
            <v>0</v>
          </cell>
          <cell r="K244">
            <v>7277.18</v>
          </cell>
        </row>
        <row r="245">
          <cell r="I245">
            <v>0</v>
          </cell>
          <cell r="J245">
            <v>14931.33</v>
          </cell>
          <cell r="K245">
            <v>0</v>
          </cell>
        </row>
        <row r="246">
          <cell r="I246">
            <v>0</v>
          </cell>
          <cell r="J246">
            <v>16084.25</v>
          </cell>
          <cell r="K246">
            <v>6168.9</v>
          </cell>
        </row>
        <row r="247">
          <cell r="I247">
            <v>0</v>
          </cell>
          <cell r="J247">
            <v>9482883.8399999943</v>
          </cell>
          <cell r="K247">
            <v>9114820.7799999993</v>
          </cell>
        </row>
        <row r="249">
          <cell r="I249">
            <v>0</v>
          </cell>
          <cell r="J249">
            <v>0</v>
          </cell>
          <cell r="K249">
            <v>0</v>
          </cell>
        </row>
        <row r="251">
          <cell r="I251">
            <v>0</v>
          </cell>
          <cell r="J251">
            <v>0</v>
          </cell>
          <cell r="K251">
            <v>0</v>
          </cell>
        </row>
        <row r="252">
          <cell r="I252">
            <v>0</v>
          </cell>
          <cell r="J252">
            <v>15265806.840000002</v>
          </cell>
          <cell r="K252">
            <v>12247122.730000002</v>
          </cell>
        </row>
      </sheetData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06F6AA-8BCE-4D2B-B9CE-1A918BF53395}">
  <dimension ref="A1:X306"/>
  <sheetViews>
    <sheetView tabSelected="1" topLeftCell="A14" zoomScale="55" zoomScaleNormal="55" workbookViewId="0">
      <selection activeCell="H36" sqref="H36"/>
    </sheetView>
  </sheetViews>
  <sheetFormatPr defaultColWidth="8.54296875" defaultRowHeight="14.5" x14ac:dyDescent="0.35"/>
  <cols>
    <col min="1" max="1" width="3.90625" style="1" customWidth="1"/>
    <col min="2" max="2" width="27.26953125" style="11" customWidth="1"/>
    <col min="3" max="3" width="25.81640625" style="11" customWidth="1"/>
    <col min="4" max="4" width="23.1796875" style="1" customWidth="1"/>
    <col min="5" max="5" width="15" style="1" customWidth="1"/>
    <col min="6" max="6" width="15.81640625" style="1" customWidth="1"/>
    <col min="7" max="7" width="22.81640625" style="1" bestFit="1" customWidth="1"/>
    <col min="8" max="8" width="25.453125" style="1" customWidth="1"/>
    <col min="9" max="9" width="35.90625" style="1" bestFit="1" customWidth="1"/>
    <col min="10" max="10" width="17.7265625" style="1" bestFit="1" customWidth="1"/>
    <col min="11" max="11" width="23.54296875" style="1" bestFit="1" customWidth="1"/>
    <col min="12" max="12" width="11.90625" style="1" bestFit="1" customWidth="1"/>
    <col min="13" max="13" width="12.26953125" style="1" bestFit="1" customWidth="1"/>
    <col min="14" max="14" width="20.6328125" style="1" bestFit="1" customWidth="1"/>
    <col min="15" max="15" width="20.6328125" style="1" customWidth="1"/>
    <col min="16" max="16" width="9.54296875" style="1" bestFit="1" customWidth="1"/>
    <col min="17" max="17" width="5.90625" style="1" bestFit="1" customWidth="1"/>
    <col min="18" max="18" width="11.90625" style="1" bestFit="1" customWidth="1"/>
    <col min="19" max="19" width="45.26953125" style="1" bestFit="1" customWidth="1"/>
    <col min="20" max="20" width="12.90625" style="1" bestFit="1" customWidth="1"/>
    <col min="21" max="21" width="21.1796875" style="1" bestFit="1" customWidth="1"/>
    <col min="22" max="23" width="20.36328125" style="1" bestFit="1" customWidth="1"/>
    <col min="24" max="24" width="14" style="1" bestFit="1" customWidth="1"/>
    <col min="25" max="16384" width="8.54296875" style="1"/>
  </cols>
  <sheetData>
    <row r="1" spans="1:13" x14ac:dyDescent="0.35">
      <c r="B1" s="2" t="s">
        <v>0</v>
      </c>
      <c r="C1" s="1"/>
      <c r="D1" s="2"/>
      <c r="E1" s="2"/>
      <c r="F1" s="2"/>
      <c r="G1" s="2"/>
      <c r="H1" s="2"/>
      <c r="I1" s="2"/>
      <c r="J1" s="3"/>
    </row>
    <row r="2" spans="1:13" ht="15" customHeight="1" x14ac:dyDescent="0.35">
      <c r="B2" s="4" t="s">
        <v>1</v>
      </c>
      <c r="C2" s="1"/>
      <c r="D2" s="4"/>
      <c r="E2" s="4"/>
      <c r="F2" s="4"/>
      <c r="G2" s="4"/>
      <c r="H2" s="4"/>
      <c r="I2" s="4"/>
      <c r="J2" s="3"/>
    </row>
    <row r="3" spans="1:13" ht="15" customHeight="1" x14ac:dyDescent="0.35">
      <c r="B3" s="4"/>
      <c r="C3" s="1"/>
      <c r="D3" s="4"/>
      <c r="E3" s="4"/>
      <c r="F3" s="4"/>
      <c r="G3" s="4"/>
      <c r="H3" s="4"/>
      <c r="I3" s="4"/>
      <c r="J3" s="3"/>
    </row>
    <row r="4" spans="1:13" x14ac:dyDescent="0.35">
      <c r="B4" s="5" t="s">
        <v>2</v>
      </c>
      <c r="C4" s="1"/>
      <c r="D4" s="5"/>
      <c r="E4" s="5"/>
      <c r="F4" s="5"/>
      <c r="G4" s="6"/>
      <c r="H4" s="6"/>
      <c r="I4" s="6"/>
      <c r="J4" s="3"/>
      <c r="K4" s="7"/>
    </row>
    <row r="5" spans="1:13" x14ac:dyDescent="0.35">
      <c r="B5" s="5" t="s">
        <v>3</v>
      </c>
      <c r="C5" s="1"/>
      <c r="D5" s="5"/>
      <c r="E5" s="5"/>
      <c r="F5" s="5"/>
      <c r="G5" s="6"/>
      <c r="H5" s="6"/>
      <c r="I5" s="6"/>
      <c r="J5" s="3"/>
    </row>
    <row r="6" spans="1:13" x14ac:dyDescent="0.35">
      <c r="B6" s="8" t="s">
        <v>4</v>
      </c>
      <c r="C6" s="1"/>
      <c r="D6" s="9"/>
      <c r="E6" s="9"/>
      <c r="F6" s="9"/>
      <c r="G6" s="10" t="s">
        <v>5</v>
      </c>
      <c r="H6" s="10"/>
      <c r="I6" s="10"/>
      <c r="J6" s="3"/>
    </row>
    <row r="7" spans="1:13" x14ac:dyDescent="0.35">
      <c r="B7" s="5" t="s">
        <v>6</v>
      </c>
      <c r="C7" s="1"/>
      <c r="D7" s="9"/>
      <c r="E7" s="9"/>
      <c r="F7" s="9"/>
      <c r="G7" s="10" t="s">
        <v>5</v>
      </c>
      <c r="H7" s="10"/>
      <c r="I7" s="10"/>
    </row>
    <row r="8" spans="1:13" x14ac:dyDescent="0.35">
      <c r="B8" s="5" t="s">
        <v>7</v>
      </c>
      <c r="C8" s="1"/>
      <c r="D8" s="5"/>
      <c r="E8" s="5"/>
      <c r="F8" s="5"/>
      <c r="G8" s="6"/>
      <c r="H8" s="6"/>
      <c r="I8" s="6"/>
      <c r="J8" s="6"/>
    </row>
    <row r="10" spans="1:13" x14ac:dyDescent="0.35">
      <c r="K10" s="12"/>
    </row>
    <row r="11" spans="1:13" ht="42.5" customHeight="1" x14ac:dyDescent="0.35">
      <c r="A11" s="13" t="s">
        <v>8</v>
      </c>
      <c r="B11" s="13" t="s">
        <v>9</v>
      </c>
      <c r="C11" s="13" t="s">
        <v>10</v>
      </c>
      <c r="D11" s="13" t="s">
        <v>11</v>
      </c>
      <c r="E11" s="13" t="s">
        <v>12</v>
      </c>
      <c r="F11" s="13" t="s">
        <v>13</v>
      </c>
      <c r="G11" s="13" t="s">
        <v>14</v>
      </c>
      <c r="H11" s="13" t="s">
        <v>15</v>
      </c>
      <c r="I11" s="13" t="s">
        <v>16</v>
      </c>
      <c r="J11" s="14"/>
      <c r="K11" s="15"/>
    </row>
    <row r="12" spans="1:13" s="21" customFormat="1" x14ac:dyDescent="0.35">
      <c r="A12" s="16">
        <v>15</v>
      </c>
      <c r="B12" s="17" t="s">
        <v>17</v>
      </c>
      <c r="C12" s="17" t="s">
        <v>18</v>
      </c>
      <c r="D12" s="17" t="s">
        <v>19</v>
      </c>
      <c r="E12" s="18">
        <v>72461756</v>
      </c>
      <c r="F12" s="19">
        <v>44567</v>
      </c>
      <c r="G12" s="20">
        <v>1</v>
      </c>
      <c r="H12" s="18">
        <v>72834128.909999996</v>
      </c>
      <c r="I12" s="19">
        <v>46063</v>
      </c>
    </row>
    <row r="13" spans="1:13" x14ac:dyDescent="0.35">
      <c r="K13" s="12"/>
    </row>
    <row r="14" spans="1:13" x14ac:dyDescent="0.35">
      <c r="H14" s="22" t="s">
        <v>20</v>
      </c>
      <c r="K14" s="12"/>
    </row>
    <row r="15" spans="1:13" x14ac:dyDescent="0.35">
      <c r="B15" s="23" t="s">
        <v>21</v>
      </c>
      <c r="C15" s="1" t="s">
        <v>22</v>
      </c>
      <c r="G15" s="1">
        <v>0</v>
      </c>
      <c r="H15" s="24" t="s">
        <v>23</v>
      </c>
      <c r="M15" s="25">
        <v>59760000</v>
      </c>
    </row>
    <row r="16" spans="1:13" x14ac:dyDescent="0.35">
      <c r="B16" s="23"/>
      <c r="H16" s="24" t="s">
        <v>24</v>
      </c>
      <c r="M16" s="25">
        <v>24752000</v>
      </c>
    </row>
    <row r="17" spans="2:24" x14ac:dyDescent="0.35">
      <c r="B17" s="26" t="s">
        <v>14</v>
      </c>
      <c r="C17" s="26" t="s">
        <v>25</v>
      </c>
      <c r="D17" s="27" t="s">
        <v>26</v>
      </c>
      <c r="E17" s="27" t="s">
        <v>27</v>
      </c>
      <c r="F17" s="27" t="s">
        <v>28</v>
      </c>
      <c r="H17" s="24" t="s">
        <v>29</v>
      </c>
      <c r="I17" s="28"/>
      <c r="J17" s="28"/>
      <c r="K17" s="28"/>
    </row>
    <row r="18" spans="2:24" x14ac:dyDescent="0.35">
      <c r="B18" s="26"/>
      <c r="C18" s="29"/>
      <c r="D18" s="30">
        <v>9.2499999999999999E-2</v>
      </c>
      <c r="E18" s="31"/>
      <c r="F18" s="32">
        <f>E12</f>
        <v>72461756</v>
      </c>
      <c r="G18" s="33"/>
      <c r="H18" s="34"/>
      <c r="I18" s="35"/>
      <c r="J18" s="28"/>
      <c r="K18" s="28"/>
    </row>
    <row r="19" spans="2:24" x14ac:dyDescent="0.35">
      <c r="B19" s="29">
        <v>1</v>
      </c>
      <c r="C19" s="36">
        <v>2093067</v>
      </c>
      <c r="D19" s="37">
        <f>(F18*$D$18)/12</f>
        <v>558559.36916666664</v>
      </c>
      <c r="E19" s="32">
        <f>C19-D19</f>
        <v>1534507.6308333334</v>
      </c>
      <c r="F19" s="32">
        <f>F18-E19</f>
        <v>70927248.369166672</v>
      </c>
      <c r="G19" s="12"/>
      <c r="H19" s="25"/>
      <c r="I19" s="38"/>
    </row>
    <row r="20" spans="2:24" x14ac:dyDescent="0.35">
      <c r="B20" s="29">
        <v>2</v>
      </c>
      <c r="C20" s="36">
        <v>2093067</v>
      </c>
      <c r="D20" s="37">
        <f t="shared" ref="D20:D52" si="0">(F19*$D$18)/12</f>
        <v>546730.87284565973</v>
      </c>
      <c r="E20" s="32">
        <f t="shared" ref="E20:E52" si="1">C20-D20</f>
        <v>1546336.1271543403</v>
      </c>
      <c r="F20" s="32">
        <f t="shared" ref="F20:F52" si="2">F19-E20</f>
        <v>69380912.242012337</v>
      </c>
      <c r="G20" s="12"/>
    </row>
    <row r="21" spans="2:24" x14ac:dyDescent="0.35">
      <c r="B21" s="29">
        <v>3</v>
      </c>
      <c r="C21" s="36">
        <v>2093067</v>
      </c>
      <c r="D21" s="37">
        <f t="shared" si="0"/>
        <v>534811.19853217842</v>
      </c>
      <c r="E21" s="32">
        <f t="shared" si="1"/>
        <v>1558255.8014678215</v>
      </c>
      <c r="F21" s="32">
        <f t="shared" si="2"/>
        <v>67822656.440544516</v>
      </c>
      <c r="I21" s="39"/>
    </row>
    <row r="22" spans="2:24" x14ac:dyDescent="0.35">
      <c r="B22" s="29">
        <v>4</v>
      </c>
      <c r="C22" s="36">
        <v>2093067</v>
      </c>
      <c r="D22" s="37">
        <f t="shared" si="0"/>
        <v>522799.64339586394</v>
      </c>
      <c r="E22" s="32">
        <f t="shared" si="1"/>
        <v>1570267.3566041361</v>
      </c>
      <c r="F22" s="32">
        <f t="shared" si="2"/>
        <v>66252389.083940379</v>
      </c>
      <c r="G22" s="40"/>
      <c r="H22" s="22" t="s">
        <v>30</v>
      </c>
      <c r="J22" s="28"/>
      <c r="K22" s="28"/>
      <c r="L22" s="28"/>
      <c r="M22" s="22"/>
    </row>
    <row r="23" spans="2:24" x14ac:dyDescent="0.35">
      <c r="B23" s="29">
        <v>5</v>
      </c>
      <c r="C23" s="36">
        <v>2093067</v>
      </c>
      <c r="D23" s="37">
        <f t="shared" si="0"/>
        <v>510695.49918870704</v>
      </c>
      <c r="E23" s="32">
        <f t="shared" si="1"/>
        <v>1582371.500811293</v>
      </c>
      <c r="F23" s="32">
        <f t="shared" si="2"/>
        <v>64670017.583129086</v>
      </c>
      <c r="H23" s="35" t="s">
        <v>31</v>
      </c>
      <c r="I23" s="41" t="s">
        <v>32</v>
      </c>
      <c r="J23" s="35" t="s">
        <v>33</v>
      </c>
      <c r="K23" s="35" t="s">
        <v>34</v>
      </c>
      <c r="L23" s="35" t="s">
        <v>35</v>
      </c>
      <c r="M23" s="42"/>
    </row>
    <row r="24" spans="2:24" x14ac:dyDescent="0.35">
      <c r="B24" s="29">
        <v>6</v>
      </c>
      <c r="C24" s="36">
        <v>2093067</v>
      </c>
      <c r="D24" s="37">
        <f t="shared" si="0"/>
        <v>498498.05220328667</v>
      </c>
      <c r="E24" s="32">
        <f t="shared" si="1"/>
        <v>1594568.9477967133</v>
      </c>
      <c r="F24" s="32">
        <f t="shared" si="2"/>
        <v>63075448.635332376</v>
      </c>
      <c r="H24" s="43">
        <f>D19/30*20</f>
        <v>372372.91277777776</v>
      </c>
      <c r="I24" s="44">
        <v>44834</v>
      </c>
      <c r="J24" s="28" t="s">
        <v>36</v>
      </c>
      <c r="K24" s="43">
        <f>VLOOKUP(TEXT(RIGHT(D12,12),0),H47:J300,3,FALSE)</f>
        <v>372372.91</v>
      </c>
      <c r="L24" s="45"/>
    </row>
    <row r="25" spans="2:24" x14ac:dyDescent="0.35">
      <c r="B25" s="29">
        <v>7</v>
      </c>
      <c r="C25" s="36">
        <v>2093067</v>
      </c>
      <c r="D25" s="37">
        <f t="shared" si="0"/>
        <v>486206.58323068707</v>
      </c>
      <c r="E25" s="32">
        <f t="shared" si="1"/>
        <v>1606860.4167693129</v>
      </c>
      <c r="F25" s="32">
        <f t="shared" si="2"/>
        <v>61468588.218563065</v>
      </c>
      <c r="H25" s="35"/>
    </row>
    <row r="26" spans="2:24" x14ac:dyDescent="0.35">
      <c r="B26" s="29">
        <v>8</v>
      </c>
      <c r="C26" s="36">
        <v>2093067</v>
      </c>
      <c r="D26" s="37">
        <f t="shared" si="0"/>
        <v>473820.36751809024</v>
      </c>
      <c r="E26" s="32">
        <f t="shared" si="1"/>
        <v>1619246.6324819098</v>
      </c>
      <c r="F26" s="32">
        <f t="shared" si="2"/>
        <v>59849341.586081155</v>
      </c>
      <c r="H26" s="27" t="s">
        <v>37</v>
      </c>
      <c r="I26" s="46">
        <f>J40</f>
        <v>5323599.3</v>
      </c>
    </row>
    <row r="27" spans="2:24" ht="29" x14ac:dyDescent="0.35">
      <c r="B27" s="29">
        <v>9</v>
      </c>
      <c r="C27" s="36">
        <v>2093067</v>
      </c>
      <c r="D27" s="37">
        <f t="shared" si="0"/>
        <v>461338.6747260422</v>
      </c>
      <c r="E27" s="32">
        <f t="shared" si="1"/>
        <v>1631728.3252739578</v>
      </c>
      <c r="F27" s="32">
        <f t="shared" si="2"/>
        <v>58217613.260807194</v>
      </c>
      <c r="H27" s="47" t="s">
        <v>38</v>
      </c>
      <c r="I27" s="48">
        <f>J45</f>
        <v>5373346.6999999993</v>
      </c>
      <c r="J27" s="28"/>
      <c r="K27" s="28"/>
      <c r="L27" s="28"/>
    </row>
    <row r="28" spans="2:24" x14ac:dyDescent="0.35">
      <c r="B28" s="29">
        <v>10</v>
      </c>
      <c r="C28" s="36">
        <v>2093067</v>
      </c>
      <c r="D28" s="37">
        <f t="shared" si="0"/>
        <v>448760.7688853888</v>
      </c>
      <c r="E28" s="32">
        <f t="shared" si="1"/>
        <v>1644306.2311146113</v>
      </c>
      <c r="F28" s="32">
        <f t="shared" si="2"/>
        <v>56573307.029692583</v>
      </c>
      <c r="H28" s="27" t="s">
        <v>39</v>
      </c>
      <c r="I28" s="49">
        <f>I26-I27</f>
        <v>-49747.399999999441</v>
      </c>
      <c r="J28" s="28" t="s">
        <v>40</v>
      </c>
      <c r="K28" s="28"/>
      <c r="L28" s="28"/>
    </row>
    <row r="29" spans="2:24" x14ac:dyDescent="0.35">
      <c r="B29" s="29">
        <v>11</v>
      </c>
      <c r="C29" s="36">
        <v>2093067</v>
      </c>
      <c r="D29" s="37">
        <f t="shared" si="0"/>
        <v>436085.90835388034</v>
      </c>
      <c r="E29" s="32">
        <f t="shared" si="1"/>
        <v>1656981.0916461197</v>
      </c>
      <c r="F29" s="32">
        <f t="shared" si="2"/>
        <v>54916325.938046463</v>
      </c>
      <c r="H29" s="27" t="s">
        <v>41</v>
      </c>
      <c r="I29" s="50">
        <f>T45</f>
        <v>-49747.400000000009</v>
      </c>
      <c r="J29" s="28"/>
      <c r="K29" s="28"/>
      <c r="L29" s="28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</row>
    <row r="30" spans="2:24" x14ac:dyDescent="0.35">
      <c r="B30" s="29">
        <v>12</v>
      </c>
      <c r="C30" s="36">
        <v>2093067</v>
      </c>
      <c r="D30" s="37">
        <f t="shared" si="0"/>
        <v>423313.34577244148</v>
      </c>
      <c r="E30" s="32">
        <f t="shared" si="1"/>
        <v>1669753.6542275585</v>
      </c>
      <c r="F30" s="32">
        <f t="shared" si="2"/>
        <v>53246572.283818901</v>
      </c>
      <c r="H30" s="27" t="s">
        <v>42</v>
      </c>
      <c r="I30" s="50">
        <f>I28-I29</f>
        <v>5.6752469390630722E-10</v>
      </c>
      <c r="N30" s="51"/>
      <c r="O30" s="51"/>
      <c r="P30" s="51"/>
      <c r="Q30" s="52"/>
      <c r="T30" s="53"/>
    </row>
    <row r="31" spans="2:24" x14ac:dyDescent="0.35">
      <c r="B31" s="29">
        <v>13</v>
      </c>
      <c r="C31" s="36">
        <v>2093067</v>
      </c>
      <c r="D31" s="37">
        <f t="shared" si="0"/>
        <v>410442.32802110398</v>
      </c>
      <c r="E31" s="32">
        <f t="shared" si="1"/>
        <v>1682624.671978896</v>
      </c>
      <c r="F31" s="32">
        <f t="shared" si="2"/>
        <v>51563947.611840002</v>
      </c>
    </row>
    <row r="32" spans="2:24" x14ac:dyDescent="0.35">
      <c r="B32" s="29">
        <v>14</v>
      </c>
      <c r="C32" s="36">
        <v>2093067</v>
      </c>
      <c r="D32" s="37">
        <f t="shared" si="0"/>
        <v>397472.09617460001</v>
      </c>
      <c r="E32" s="32">
        <f t="shared" si="1"/>
        <v>1695594.9038253999</v>
      </c>
      <c r="F32" s="32">
        <f t="shared" si="2"/>
        <v>49868352.7080146</v>
      </c>
    </row>
    <row r="33" spans="2:20" x14ac:dyDescent="0.35">
      <c r="B33" s="29">
        <v>15</v>
      </c>
      <c r="C33" s="36">
        <v>2093067</v>
      </c>
      <c r="D33" s="37">
        <f t="shared" si="0"/>
        <v>384401.88545761257</v>
      </c>
      <c r="E33" s="32">
        <f t="shared" si="1"/>
        <v>1708665.1145423874</v>
      </c>
      <c r="F33" s="32">
        <f t="shared" si="2"/>
        <v>48159687.593472213</v>
      </c>
    </row>
    <row r="34" spans="2:20" x14ac:dyDescent="0.35">
      <c r="B34" s="29">
        <v>16</v>
      </c>
      <c r="C34" s="36">
        <v>2093067</v>
      </c>
      <c r="D34" s="37">
        <f t="shared" si="0"/>
        <v>371230.92519968166</v>
      </c>
      <c r="E34" s="32">
        <f t="shared" si="1"/>
        <v>1721836.0748003183</v>
      </c>
      <c r="F34" s="32">
        <f t="shared" si="2"/>
        <v>46437851.518671893</v>
      </c>
    </row>
    <row r="35" spans="2:20" x14ac:dyDescent="0.35">
      <c r="B35" s="29">
        <v>17</v>
      </c>
      <c r="C35" s="36">
        <v>2093067</v>
      </c>
      <c r="D35" s="54">
        <f t="shared" si="0"/>
        <v>357958.4387897625</v>
      </c>
      <c r="E35" s="32">
        <f t="shared" si="1"/>
        <v>1735108.5612102374</v>
      </c>
      <c r="F35" s="32">
        <f t="shared" si="2"/>
        <v>44702742.957461655</v>
      </c>
    </row>
    <row r="36" spans="2:20" x14ac:dyDescent="0.35">
      <c r="B36" s="29">
        <v>18</v>
      </c>
      <c r="C36" s="36">
        <v>2093067</v>
      </c>
      <c r="D36" s="37">
        <f t="shared" si="0"/>
        <v>344583.64363043359</v>
      </c>
      <c r="E36" s="32">
        <f t="shared" si="1"/>
        <v>1748483.3563695664</v>
      </c>
      <c r="F36" s="32">
        <f t="shared" si="2"/>
        <v>42954259.601092085</v>
      </c>
    </row>
    <row r="37" spans="2:20" x14ac:dyDescent="0.35">
      <c r="B37" s="29">
        <v>19</v>
      </c>
      <c r="C37" s="36">
        <v>2093067</v>
      </c>
      <c r="D37" s="37">
        <f t="shared" si="0"/>
        <v>331105.7510917515</v>
      </c>
      <c r="E37" s="32">
        <f t="shared" si="1"/>
        <v>1761961.2489082485</v>
      </c>
      <c r="F37" s="32">
        <f t="shared" si="2"/>
        <v>41192298.352183834</v>
      </c>
      <c r="H37" s="22" t="s">
        <v>43</v>
      </c>
    </row>
    <row r="38" spans="2:20" x14ac:dyDescent="0.35">
      <c r="B38" s="29">
        <v>20</v>
      </c>
      <c r="C38" s="36">
        <v>2093067</v>
      </c>
      <c r="D38" s="37">
        <f t="shared" si="0"/>
        <v>317523.96646475041</v>
      </c>
      <c r="E38" s="32">
        <f t="shared" si="1"/>
        <v>1775543.0335352495</v>
      </c>
      <c r="F38" s="32">
        <f t="shared" si="2"/>
        <v>39416755.318648584</v>
      </c>
      <c r="H38" s="22" t="s">
        <v>44</v>
      </c>
    </row>
    <row r="39" spans="2:20" x14ac:dyDescent="0.35">
      <c r="B39" s="29">
        <v>21</v>
      </c>
      <c r="C39" s="36">
        <v>2093067</v>
      </c>
      <c r="D39" s="37">
        <f t="shared" si="0"/>
        <v>303837.48891458282</v>
      </c>
      <c r="E39" s="32">
        <f t="shared" si="1"/>
        <v>1789229.5110854171</v>
      </c>
      <c r="F39" s="32">
        <f t="shared" si="2"/>
        <v>37627525.807563171</v>
      </c>
      <c r="H39" s="55" t="s">
        <v>45</v>
      </c>
      <c r="I39" s="55" t="s">
        <v>46</v>
      </c>
      <c r="J39" s="55" t="s">
        <v>47</v>
      </c>
      <c r="K39" s="55" t="s">
        <v>48</v>
      </c>
      <c r="L39" s="55" t="s">
        <v>49</v>
      </c>
      <c r="M39" s="55" t="s">
        <v>50</v>
      </c>
      <c r="N39" s="55" t="s">
        <v>51</v>
      </c>
      <c r="O39" s="56"/>
    </row>
    <row r="40" spans="2:20" x14ac:dyDescent="0.35">
      <c r="B40" s="29">
        <v>22</v>
      </c>
      <c r="C40" s="36">
        <v>2093067</v>
      </c>
      <c r="D40" s="37">
        <f t="shared" si="0"/>
        <v>290045.51143329946</v>
      </c>
      <c r="E40" s="32">
        <f t="shared" si="1"/>
        <v>1803021.4885667006</v>
      </c>
      <c r="F40" s="32">
        <f t="shared" si="2"/>
        <v>35824504.318996467</v>
      </c>
      <c r="H40" t="s">
        <v>52</v>
      </c>
      <c r="I40" t="s">
        <v>52</v>
      </c>
      <c r="J40" s="57">
        <v>5323599.3</v>
      </c>
      <c r="K40" t="s">
        <v>53</v>
      </c>
      <c r="L40">
        <v>0</v>
      </c>
      <c r="M40" s="58">
        <f t="shared" ref="M40" si="3">L40-J40</f>
        <v>-5323599.3</v>
      </c>
      <c r="N40" t="s">
        <v>54</v>
      </c>
      <c r="O40"/>
    </row>
    <row r="41" spans="2:20" x14ac:dyDescent="0.35">
      <c r="B41" s="29">
        <v>23</v>
      </c>
      <c r="C41" s="36">
        <v>2093067</v>
      </c>
      <c r="D41" s="37">
        <f t="shared" si="0"/>
        <v>276147.22079226444</v>
      </c>
      <c r="E41" s="32">
        <f t="shared" si="1"/>
        <v>1816919.7792077356</v>
      </c>
      <c r="F41" s="32">
        <f t="shared" si="2"/>
        <v>34007584.53978873</v>
      </c>
    </row>
    <row r="42" spans="2:20" x14ac:dyDescent="0.35">
      <c r="B42" s="59">
        <v>24</v>
      </c>
      <c r="C42" s="36">
        <v>2093067</v>
      </c>
      <c r="D42" s="60">
        <f t="shared" si="0"/>
        <v>262141.7974942048</v>
      </c>
      <c r="E42" s="61">
        <f t="shared" si="1"/>
        <v>1830925.2025057953</v>
      </c>
      <c r="F42" s="61">
        <f t="shared" si="2"/>
        <v>32176659.337282933</v>
      </c>
    </row>
    <row r="43" spans="2:20" x14ac:dyDescent="0.35">
      <c r="B43" s="29">
        <v>25</v>
      </c>
      <c r="C43" s="36">
        <v>2093067</v>
      </c>
      <c r="D43" s="60">
        <f t="shared" si="0"/>
        <v>248028.41572488926</v>
      </c>
      <c r="E43" s="61">
        <f t="shared" si="1"/>
        <v>1845038.5842751106</v>
      </c>
      <c r="F43" s="61">
        <f t="shared" si="2"/>
        <v>30331620.753007822</v>
      </c>
    </row>
    <row r="44" spans="2:20" x14ac:dyDescent="0.35">
      <c r="B44" s="59">
        <v>26</v>
      </c>
      <c r="C44" s="36">
        <v>2093067</v>
      </c>
      <c r="D44" s="60">
        <f t="shared" si="0"/>
        <v>233806.24330443528</v>
      </c>
      <c r="E44" s="61">
        <f t="shared" si="1"/>
        <v>1859260.7566955648</v>
      </c>
      <c r="F44" s="61">
        <f t="shared" si="2"/>
        <v>28472359.996312257</v>
      </c>
      <c r="H44" s="62"/>
      <c r="I44" s="62"/>
      <c r="J44" s="62"/>
      <c r="K44" s="62"/>
    </row>
    <row r="45" spans="2:20" x14ac:dyDescent="0.35">
      <c r="B45" s="29">
        <v>27</v>
      </c>
      <c r="C45" s="36">
        <v>2093067</v>
      </c>
      <c r="D45" s="60">
        <f t="shared" si="0"/>
        <v>219474.44163824033</v>
      </c>
      <c r="E45" s="61">
        <f t="shared" si="1"/>
        <v>1873592.5583617596</v>
      </c>
      <c r="F45" s="61">
        <f t="shared" si="2"/>
        <v>26598767.437950496</v>
      </c>
      <c r="H45" s="22" t="s">
        <v>55</v>
      </c>
      <c r="I45" s="22" t="s">
        <v>56</v>
      </c>
      <c r="J45" s="63">
        <f>SUBTOTAL(9,J47:J200)</f>
        <v>5373346.6999999993</v>
      </c>
      <c r="N45" s="64" t="s">
        <v>57</v>
      </c>
      <c r="O45"/>
      <c r="P45"/>
      <c r="Q45"/>
      <c r="S45" s="1" t="s">
        <v>58</v>
      </c>
      <c r="T45" s="63">
        <f>SUBTOTAL(9,T47:T141)</f>
        <v>-49747.400000000009</v>
      </c>
    </row>
    <row r="46" spans="2:20" ht="15" x14ac:dyDescent="0.4">
      <c r="B46" s="59">
        <v>28</v>
      </c>
      <c r="C46" s="36">
        <v>2093067</v>
      </c>
      <c r="D46" s="60">
        <f t="shared" si="0"/>
        <v>205032.16566753507</v>
      </c>
      <c r="E46" s="61">
        <f t="shared" si="1"/>
        <v>1888034.834332465</v>
      </c>
      <c r="F46" s="61">
        <f t="shared" si="2"/>
        <v>24710732.60361803</v>
      </c>
      <c r="H46" s="65" t="s">
        <v>59</v>
      </c>
      <c r="I46" s="65" t="s">
        <v>60</v>
      </c>
      <c r="J46" s="65" t="s">
        <v>61</v>
      </c>
      <c r="K46" s="65" t="s">
        <v>51</v>
      </c>
      <c r="N46" s="66" t="s">
        <v>62</v>
      </c>
      <c r="O46" s="67" t="s">
        <v>63</v>
      </c>
      <c r="P46" s="68" t="s">
        <v>64</v>
      </c>
      <c r="Q46" s="66" t="s">
        <v>48</v>
      </c>
      <c r="R46" s="69" t="s">
        <v>65</v>
      </c>
      <c r="S46" s="66" t="s">
        <v>51</v>
      </c>
      <c r="T46" s="70" t="s">
        <v>66</v>
      </c>
    </row>
    <row r="47" spans="2:20" ht="15" x14ac:dyDescent="0.4">
      <c r="B47" s="29">
        <v>29</v>
      </c>
      <c r="C47" s="36">
        <v>2093067</v>
      </c>
      <c r="D47" s="60">
        <f t="shared" si="0"/>
        <v>190478.56381955565</v>
      </c>
      <c r="E47" s="61">
        <f t="shared" si="1"/>
        <v>1902588.4361804444</v>
      </c>
      <c r="F47" s="61">
        <f t="shared" si="2"/>
        <v>22808144.167437583</v>
      </c>
      <c r="H47" t="s">
        <v>67</v>
      </c>
      <c r="I47" t="s">
        <v>68</v>
      </c>
      <c r="J47" s="71">
        <v>43504.71</v>
      </c>
      <c r="K47" t="s">
        <v>69</v>
      </c>
      <c r="N47" s="72" t="s">
        <v>70</v>
      </c>
      <c r="O47" s="73">
        <v>44833</v>
      </c>
      <c r="P47" s="74">
        <v>214222</v>
      </c>
      <c r="Q47" s="72" t="s">
        <v>53</v>
      </c>
      <c r="R47" s="75">
        <v>665.7</v>
      </c>
      <c r="S47" s="72" t="s">
        <v>71</v>
      </c>
      <c r="T47">
        <f>IF(IF(Q47="D",R47,R47*-1)=0,"",IF(Q47="D",R47,R47*-1))</f>
        <v>-665.7</v>
      </c>
    </row>
    <row r="48" spans="2:20" ht="15" x14ac:dyDescent="0.4">
      <c r="B48" s="59">
        <v>30</v>
      </c>
      <c r="C48" s="36">
        <v>2093067</v>
      </c>
      <c r="D48" s="60">
        <f t="shared" si="0"/>
        <v>175812.77795733136</v>
      </c>
      <c r="E48" s="61">
        <f t="shared" si="1"/>
        <v>1917254.2220426686</v>
      </c>
      <c r="F48" s="61">
        <f t="shared" si="2"/>
        <v>20890889.945394915</v>
      </c>
      <c r="H48" t="s">
        <v>72</v>
      </c>
      <c r="I48" t="s">
        <v>68</v>
      </c>
      <c r="J48" s="71">
        <v>7430.63</v>
      </c>
      <c r="K48" t="s">
        <v>69</v>
      </c>
      <c r="N48" s="72" t="s">
        <v>70</v>
      </c>
      <c r="O48" s="73">
        <v>44833</v>
      </c>
      <c r="P48" s="74">
        <v>214222</v>
      </c>
      <c r="Q48" s="72" t="s">
        <v>53</v>
      </c>
      <c r="R48" s="75">
        <v>73922.44</v>
      </c>
      <c r="S48" s="72" t="s">
        <v>73</v>
      </c>
      <c r="T48">
        <f t="shared" ref="T48:T111" si="4">IF(IF(Q48="D",R48,R48*-1)=0,"",IF(Q48="D",R48,R48*-1))</f>
        <v>-73922.44</v>
      </c>
    </row>
    <row r="49" spans="2:20" ht="15" x14ac:dyDescent="0.4">
      <c r="B49" s="29">
        <v>31</v>
      </c>
      <c r="C49" s="36">
        <v>2093067</v>
      </c>
      <c r="D49" s="60">
        <f t="shared" si="0"/>
        <v>161033.9433290858</v>
      </c>
      <c r="E49" s="61">
        <f t="shared" si="1"/>
        <v>1932033.0566709142</v>
      </c>
      <c r="F49" s="61">
        <f t="shared" si="2"/>
        <v>18958856.888723999</v>
      </c>
      <c r="H49" t="s">
        <v>74</v>
      </c>
      <c r="I49" t="s">
        <v>75</v>
      </c>
      <c r="J49" s="71">
        <v>5368.3</v>
      </c>
      <c r="K49" t="s">
        <v>69</v>
      </c>
      <c r="N49" s="72" t="s">
        <v>70</v>
      </c>
      <c r="O49" s="73">
        <v>44833</v>
      </c>
      <c r="P49" s="74">
        <v>214222</v>
      </c>
      <c r="Q49" s="72" t="s">
        <v>53</v>
      </c>
      <c r="R49" s="75">
        <v>30992.83</v>
      </c>
      <c r="S49" s="72" t="s">
        <v>76</v>
      </c>
      <c r="T49">
        <f t="shared" si="4"/>
        <v>-30992.83</v>
      </c>
    </row>
    <row r="50" spans="2:20" ht="15" x14ac:dyDescent="0.4">
      <c r="B50" s="59">
        <v>32</v>
      </c>
      <c r="C50" s="36">
        <v>2093067</v>
      </c>
      <c r="D50" s="60">
        <f t="shared" si="0"/>
        <v>146141.1885172475</v>
      </c>
      <c r="E50" s="61">
        <f t="shared" si="1"/>
        <v>1946925.8114827524</v>
      </c>
      <c r="F50" s="61">
        <f t="shared" si="2"/>
        <v>17011931.077241246</v>
      </c>
      <c r="H50" t="s">
        <v>77</v>
      </c>
      <c r="I50" t="s">
        <v>78</v>
      </c>
      <c r="J50" s="71">
        <v>10331.48</v>
      </c>
      <c r="K50" t="s">
        <v>69</v>
      </c>
      <c r="N50" s="72" t="s">
        <v>70</v>
      </c>
      <c r="O50" s="73">
        <v>44833</v>
      </c>
      <c r="P50" s="74">
        <v>214222</v>
      </c>
      <c r="Q50" s="72" t="s">
        <v>53</v>
      </c>
      <c r="R50" s="75">
        <v>5398.59</v>
      </c>
      <c r="S50" s="72" t="s">
        <v>79</v>
      </c>
      <c r="T50">
        <f t="shared" si="4"/>
        <v>-5398.59</v>
      </c>
    </row>
    <row r="51" spans="2:20" ht="15" x14ac:dyDescent="0.4">
      <c r="B51" s="29">
        <v>33</v>
      </c>
      <c r="C51" s="36">
        <v>2093067</v>
      </c>
      <c r="D51" s="60">
        <f t="shared" si="0"/>
        <v>131133.63538706794</v>
      </c>
      <c r="E51" s="61">
        <f t="shared" si="1"/>
        <v>1961933.3646129321</v>
      </c>
      <c r="F51" s="61">
        <f t="shared" si="2"/>
        <v>15049997.712628314</v>
      </c>
      <c r="H51" t="s">
        <v>80</v>
      </c>
      <c r="I51" t="s">
        <v>81</v>
      </c>
      <c r="J51" s="71">
        <v>1298.3699999999999</v>
      </c>
      <c r="K51" t="s">
        <v>69</v>
      </c>
      <c r="N51" s="72" t="s">
        <v>70</v>
      </c>
      <c r="O51" s="73">
        <v>44833</v>
      </c>
      <c r="P51" s="74">
        <v>214222</v>
      </c>
      <c r="Q51" s="72" t="s">
        <v>53</v>
      </c>
      <c r="R51" s="75">
        <v>880.8</v>
      </c>
      <c r="S51" s="72" t="s">
        <v>82</v>
      </c>
      <c r="T51">
        <f t="shared" si="4"/>
        <v>-880.8</v>
      </c>
    </row>
    <row r="52" spans="2:20" ht="15" x14ac:dyDescent="0.4">
      <c r="B52" s="59">
        <v>34</v>
      </c>
      <c r="C52" s="36">
        <v>2093067</v>
      </c>
      <c r="D52" s="60">
        <f t="shared" si="0"/>
        <v>116010.39903484326</v>
      </c>
      <c r="E52" s="61">
        <f t="shared" si="1"/>
        <v>1977056.6009651567</v>
      </c>
      <c r="F52" s="61">
        <f t="shared" si="2"/>
        <v>13072941.111663157</v>
      </c>
      <c r="H52" t="s">
        <v>83</v>
      </c>
      <c r="I52" t="s">
        <v>84</v>
      </c>
      <c r="J52" s="71">
        <v>47371.03</v>
      </c>
      <c r="K52" t="s">
        <v>69</v>
      </c>
      <c r="N52" s="72" t="s">
        <v>70</v>
      </c>
      <c r="O52" s="73">
        <v>44833</v>
      </c>
      <c r="P52" s="74">
        <v>214222</v>
      </c>
      <c r="Q52" s="72" t="s">
        <v>53</v>
      </c>
      <c r="R52" s="75">
        <v>871.49</v>
      </c>
      <c r="S52" s="72" t="s">
        <v>85</v>
      </c>
      <c r="T52">
        <f t="shared" si="4"/>
        <v>-871.49</v>
      </c>
    </row>
    <row r="53" spans="2:20" ht="15" x14ac:dyDescent="0.4">
      <c r="B53" s="29">
        <v>35</v>
      </c>
      <c r="C53" s="36">
        <v>2093067</v>
      </c>
      <c r="D53" s="37">
        <f>(F52*$D$18)/12</f>
        <v>100770.58773573684</v>
      </c>
      <c r="E53" s="32">
        <f>C53-D53</f>
        <v>1992296.4122642633</v>
      </c>
      <c r="F53" s="32">
        <f>F52-E53</f>
        <v>11080644.699398894</v>
      </c>
      <c r="H53" t="s">
        <v>86</v>
      </c>
      <c r="I53" t="s">
        <v>87</v>
      </c>
      <c r="J53" s="71">
        <v>31943.119999999999</v>
      </c>
      <c r="K53" t="s">
        <v>69</v>
      </c>
      <c r="N53" s="72" t="s">
        <v>70</v>
      </c>
      <c r="O53" s="73">
        <v>44833</v>
      </c>
      <c r="P53" s="74">
        <v>214222</v>
      </c>
      <c r="Q53" s="72" t="s">
        <v>53</v>
      </c>
      <c r="R53" s="75">
        <v>4201.21</v>
      </c>
      <c r="S53" s="72" t="s">
        <v>88</v>
      </c>
      <c r="T53">
        <f t="shared" si="4"/>
        <v>-4201.21</v>
      </c>
    </row>
    <row r="54" spans="2:20" ht="15" x14ac:dyDescent="0.4">
      <c r="B54" s="29">
        <v>36</v>
      </c>
      <c r="C54" s="36">
        <v>2093067</v>
      </c>
      <c r="D54" s="37">
        <f t="shared" ref="D54:D66" si="5">(F53*$D$18)/12</f>
        <v>85413.302891199812</v>
      </c>
      <c r="E54" s="32">
        <f t="shared" ref="E54:E66" si="6">C54-D54</f>
        <v>2007653.6971088003</v>
      </c>
      <c r="F54" s="32">
        <f t="shared" ref="F54:F66" si="7">F53-E54</f>
        <v>9072991.0022900943</v>
      </c>
      <c r="H54" t="s">
        <v>89</v>
      </c>
      <c r="I54" t="s">
        <v>81</v>
      </c>
      <c r="J54" s="71">
        <v>617.16999999999996</v>
      </c>
      <c r="K54" t="s">
        <v>69</v>
      </c>
      <c r="N54" s="72" t="s">
        <v>70</v>
      </c>
      <c r="O54" s="73">
        <v>44833</v>
      </c>
      <c r="P54" s="74">
        <v>214222</v>
      </c>
      <c r="Q54" s="72" t="s">
        <v>90</v>
      </c>
      <c r="R54" s="75">
        <v>4201.21</v>
      </c>
      <c r="S54" s="72" t="s">
        <v>91</v>
      </c>
      <c r="T54">
        <f t="shared" si="4"/>
        <v>4201.21</v>
      </c>
    </row>
    <row r="55" spans="2:20" ht="15" x14ac:dyDescent="0.4">
      <c r="B55" s="29">
        <v>37</v>
      </c>
      <c r="C55" s="36">
        <v>2093067</v>
      </c>
      <c r="D55" s="37">
        <f t="shared" si="5"/>
        <v>69937.638975986149</v>
      </c>
      <c r="E55" s="32">
        <f t="shared" si="6"/>
        <v>2023129.361024014</v>
      </c>
      <c r="F55" s="32">
        <f t="shared" si="7"/>
        <v>7049861.6412660806</v>
      </c>
      <c r="H55" t="s">
        <v>92</v>
      </c>
      <c r="I55" t="s">
        <v>93</v>
      </c>
      <c r="J55" s="71">
        <v>22548.84</v>
      </c>
      <c r="K55" t="s">
        <v>69</v>
      </c>
      <c r="N55" s="72" t="s">
        <v>70</v>
      </c>
      <c r="O55" s="73">
        <v>44833</v>
      </c>
      <c r="P55" s="74">
        <v>214222</v>
      </c>
      <c r="Q55" s="72" t="s">
        <v>53</v>
      </c>
      <c r="R55" s="75">
        <v>606.29999999999995</v>
      </c>
      <c r="S55" s="72" t="s">
        <v>94</v>
      </c>
      <c r="T55">
        <f t="shared" si="4"/>
        <v>-606.29999999999995</v>
      </c>
    </row>
    <row r="56" spans="2:20" ht="15" x14ac:dyDescent="0.4">
      <c r="B56" s="29">
        <v>38</v>
      </c>
      <c r="C56" s="36">
        <v>2093067</v>
      </c>
      <c r="D56" s="37">
        <f t="shared" si="5"/>
        <v>54342.683484759364</v>
      </c>
      <c r="E56" s="32">
        <f t="shared" si="6"/>
        <v>2038724.3165152406</v>
      </c>
      <c r="F56" s="32">
        <f t="shared" si="7"/>
        <v>5011137.3247508397</v>
      </c>
      <c r="H56" t="s">
        <v>95</v>
      </c>
      <c r="I56" t="s">
        <v>93</v>
      </c>
      <c r="J56" s="71">
        <v>3017.83</v>
      </c>
      <c r="K56" t="s">
        <v>69</v>
      </c>
      <c r="L56" s="74"/>
      <c r="M56" s="72"/>
      <c r="N56" s="72" t="s">
        <v>70</v>
      </c>
      <c r="O56" s="73">
        <v>44833</v>
      </c>
      <c r="P56" s="74">
        <v>214222</v>
      </c>
      <c r="Q56" s="72" t="s">
        <v>90</v>
      </c>
      <c r="R56" s="75">
        <v>65835</v>
      </c>
      <c r="S56" s="72" t="s">
        <v>96</v>
      </c>
      <c r="T56">
        <f t="shared" si="4"/>
        <v>65835</v>
      </c>
    </row>
    <row r="57" spans="2:20" ht="15" x14ac:dyDescent="0.4">
      <c r="B57" s="29">
        <v>39</v>
      </c>
      <c r="C57" s="36">
        <v>2093067</v>
      </c>
      <c r="D57" s="37">
        <f t="shared" si="5"/>
        <v>38627.516878287723</v>
      </c>
      <c r="E57" s="32">
        <f t="shared" si="6"/>
        <v>2054439.4831217122</v>
      </c>
      <c r="F57" s="32">
        <f t="shared" si="7"/>
        <v>2956697.8416291275</v>
      </c>
      <c r="H57" t="s">
        <v>97</v>
      </c>
      <c r="I57" t="s">
        <v>93</v>
      </c>
      <c r="J57" s="71">
        <v>1561.68</v>
      </c>
      <c r="K57" t="s">
        <v>69</v>
      </c>
      <c r="L57" s="74"/>
      <c r="M57" s="72"/>
      <c r="N57" s="72" t="s">
        <v>70</v>
      </c>
      <c r="O57" s="73">
        <v>44833</v>
      </c>
      <c r="P57" s="74">
        <v>214222</v>
      </c>
      <c r="Q57" s="72" t="s">
        <v>53</v>
      </c>
      <c r="R57" s="75">
        <v>862.5</v>
      </c>
      <c r="S57" s="72" t="s">
        <v>98</v>
      </c>
      <c r="T57">
        <f t="shared" si="4"/>
        <v>-862.5</v>
      </c>
    </row>
    <row r="58" spans="2:20" ht="15" x14ac:dyDescent="0.4">
      <c r="B58" s="29">
        <v>40</v>
      </c>
      <c r="C58" s="36">
        <v>2093067</v>
      </c>
      <c r="D58" s="37">
        <f t="shared" si="5"/>
        <v>22791.212529224522</v>
      </c>
      <c r="E58" s="32">
        <f t="shared" si="6"/>
        <v>2070275.7874707754</v>
      </c>
      <c r="F58" s="32">
        <f t="shared" si="7"/>
        <v>886422.05415835208</v>
      </c>
      <c r="H58" t="s">
        <v>99</v>
      </c>
      <c r="I58" t="s">
        <v>93</v>
      </c>
      <c r="J58" s="71">
        <v>8611.76</v>
      </c>
      <c r="K58" t="s">
        <v>69</v>
      </c>
      <c r="L58" s="74"/>
      <c r="M58" s="72"/>
      <c r="N58" s="72" t="s">
        <v>70</v>
      </c>
      <c r="O58" s="73">
        <v>44833</v>
      </c>
      <c r="P58" s="74">
        <v>214222</v>
      </c>
      <c r="Q58" s="72" t="s">
        <v>90</v>
      </c>
      <c r="R58" s="75">
        <v>16.559999999999999</v>
      </c>
      <c r="S58" s="72" t="s">
        <v>100</v>
      </c>
      <c r="T58">
        <f t="shared" si="4"/>
        <v>16.559999999999999</v>
      </c>
    </row>
    <row r="59" spans="2:20" ht="15" x14ac:dyDescent="0.4">
      <c r="B59" s="29">
        <v>41</v>
      </c>
      <c r="C59" s="36">
        <v>2093067</v>
      </c>
      <c r="D59" s="37">
        <f t="shared" si="5"/>
        <v>6832.8366674706303</v>
      </c>
      <c r="E59" s="32">
        <f t="shared" si="6"/>
        <v>2086234.1633325294</v>
      </c>
      <c r="F59" s="32">
        <f t="shared" si="7"/>
        <v>-1199812.1091741773</v>
      </c>
      <c r="H59" t="s">
        <v>101</v>
      </c>
      <c r="I59" t="s">
        <v>102</v>
      </c>
      <c r="J59" s="71">
        <v>6154.02</v>
      </c>
      <c r="K59" t="s">
        <v>69</v>
      </c>
      <c r="L59" s="74"/>
      <c r="M59" s="72"/>
      <c r="N59" s="72" t="s">
        <v>70</v>
      </c>
      <c r="O59" s="73">
        <v>44833</v>
      </c>
      <c r="P59" s="74">
        <v>214222</v>
      </c>
      <c r="Q59" s="72" t="s">
        <v>53</v>
      </c>
      <c r="R59" s="75">
        <v>363</v>
      </c>
      <c r="S59" s="72" t="s">
        <v>103</v>
      </c>
      <c r="T59">
        <f t="shared" si="4"/>
        <v>-363</v>
      </c>
    </row>
    <row r="60" spans="2:20" ht="15" x14ac:dyDescent="0.4">
      <c r="B60" s="29">
        <v>42</v>
      </c>
      <c r="C60" s="36">
        <v>2093067</v>
      </c>
      <c r="D60" s="37">
        <f t="shared" si="5"/>
        <v>-9248.5516748842838</v>
      </c>
      <c r="E60" s="32">
        <f t="shared" si="6"/>
        <v>2102315.5516748843</v>
      </c>
      <c r="F60" s="32">
        <f t="shared" si="7"/>
        <v>-3302127.6608490618</v>
      </c>
      <c r="H60" t="s">
        <v>104</v>
      </c>
      <c r="I60" t="s">
        <v>105</v>
      </c>
      <c r="J60" s="71">
        <v>4628.5200000000004</v>
      </c>
      <c r="K60" t="s">
        <v>69</v>
      </c>
      <c r="L60" s="74"/>
      <c r="M60" s="72"/>
      <c r="N60" s="72" t="s">
        <v>70</v>
      </c>
      <c r="O60" s="73">
        <v>44833</v>
      </c>
      <c r="P60" s="74">
        <v>214222</v>
      </c>
      <c r="Q60" s="72" t="s">
        <v>53</v>
      </c>
      <c r="R60" s="75">
        <v>526.21</v>
      </c>
      <c r="S60" s="72" t="s">
        <v>106</v>
      </c>
      <c r="T60">
        <f t="shared" si="4"/>
        <v>-526.21</v>
      </c>
    </row>
    <row r="61" spans="2:20" ht="15" x14ac:dyDescent="0.4">
      <c r="B61" s="29">
        <v>43</v>
      </c>
      <c r="C61" s="36">
        <v>2093067</v>
      </c>
      <c r="D61" s="37">
        <f t="shared" si="5"/>
        <v>-25453.90071904485</v>
      </c>
      <c r="E61" s="32">
        <f t="shared" si="6"/>
        <v>2118520.9007190447</v>
      </c>
      <c r="F61" s="32">
        <f t="shared" si="7"/>
        <v>-5420648.5615681065</v>
      </c>
      <c r="H61" t="s">
        <v>107</v>
      </c>
      <c r="I61" t="s">
        <v>75</v>
      </c>
      <c r="J61" s="71">
        <v>3921.57</v>
      </c>
      <c r="K61" t="s">
        <v>69</v>
      </c>
      <c r="L61" s="74"/>
      <c r="M61" s="72"/>
      <c r="N61" s="72" t="s">
        <v>70</v>
      </c>
      <c r="O61" s="73">
        <v>44833</v>
      </c>
      <c r="P61" s="74">
        <v>214222</v>
      </c>
      <c r="Q61" s="72" t="s">
        <v>53</v>
      </c>
      <c r="R61" s="75">
        <v>509.1</v>
      </c>
      <c r="S61" s="72" t="s">
        <v>108</v>
      </c>
      <c r="T61">
        <f t="shared" si="4"/>
        <v>-509.1</v>
      </c>
    </row>
    <row r="62" spans="2:20" ht="15" x14ac:dyDescent="0.4">
      <c r="B62" s="29">
        <v>44</v>
      </c>
      <c r="C62" s="36">
        <v>2093067</v>
      </c>
      <c r="D62" s="37">
        <f t="shared" si="5"/>
        <v>-41784.165995420823</v>
      </c>
      <c r="E62" s="32">
        <f t="shared" si="6"/>
        <v>2134851.1659954209</v>
      </c>
      <c r="F62" s="32">
        <f t="shared" si="7"/>
        <v>-7555499.7275635274</v>
      </c>
      <c r="H62" t="s">
        <v>109</v>
      </c>
      <c r="I62" t="s">
        <v>110</v>
      </c>
      <c r="J62" s="71">
        <v>3362.48</v>
      </c>
      <c r="K62" t="s">
        <v>69</v>
      </c>
      <c r="L62" s="74"/>
      <c r="M62" s="72"/>
      <c r="N62" s="75"/>
      <c r="O62" s="75"/>
      <c r="P62" s="72"/>
      <c r="T62" t="str">
        <f t="shared" si="4"/>
        <v/>
      </c>
    </row>
    <row r="63" spans="2:20" ht="15" x14ac:dyDescent="0.4">
      <c r="B63" s="29">
        <v>45</v>
      </c>
      <c r="C63" s="36">
        <v>2093067</v>
      </c>
      <c r="D63" s="37">
        <f t="shared" si="5"/>
        <v>-58240.310399968854</v>
      </c>
      <c r="E63" s="32">
        <f t="shared" si="6"/>
        <v>2151307.3103999686</v>
      </c>
      <c r="F63" s="32">
        <f t="shared" si="7"/>
        <v>-9706807.0379634965</v>
      </c>
      <c r="H63" t="s">
        <v>111</v>
      </c>
      <c r="I63" t="s">
        <v>112</v>
      </c>
      <c r="J63" s="71">
        <v>11013.4</v>
      </c>
      <c r="K63" t="s">
        <v>69</v>
      </c>
      <c r="L63" s="74"/>
      <c r="M63" s="72"/>
      <c r="N63" s="75"/>
      <c r="O63" s="75"/>
      <c r="P63" s="72"/>
      <c r="T63" t="str">
        <f t="shared" si="4"/>
        <v/>
      </c>
    </row>
    <row r="64" spans="2:20" ht="15" x14ac:dyDescent="0.4">
      <c r="B64" s="29">
        <v>46</v>
      </c>
      <c r="C64" s="36">
        <v>2093067</v>
      </c>
      <c r="D64" s="37">
        <f t="shared" si="5"/>
        <v>-74823.30425096862</v>
      </c>
      <c r="E64" s="32">
        <f t="shared" si="6"/>
        <v>2167890.3042509686</v>
      </c>
      <c r="F64" s="32">
        <f t="shared" si="7"/>
        <v>-11874697.342214465</v>
      </c>
      <c r="H64" t="s">
        <v>113</v>
      </c>
      <c r="I64" t="s">
        <v>114</v>
      </c>
      <c r="J64" s="71">
        <v>30992.83</v>
      </c>
      <c r="K64" t="s">
        <v>69</v>
      </c>
      <c r="L64" s="74"/>
      <c r="M64" s="72"/>
      <c r="N64" s="75"/>
      <c r="O64" s="75"/>
      <c r="P64" s="72"/>
      <c r="T64" t="str">
        <f t="shared" si="4"/>
        <v/>
      </c>
    </row>
    <row r="65" spans="2:20" ht="15" x14ac:dyDescent="0.4">
      <c r="B65" s="29">
        <v>47</v>
      </c>
      <c r="C65" s="36">
        <v>2093067</v>
      </c>
      <c r="D65" s="37">
        <f t="shared" si="5"/>
        <v>-91534.125346236498</v>
      </c>
      <c r="E65" s="32">
        <f t="shared" si="6"/>
        <v>2184601.1253462364</v>
      </c>
      <c r="F65" s="32">
        <f t="shared" si="7"/>
        <v>-14059298.467560701</v>
      </c>
      <c r="H65" t="s">
        <v>115</v>
      </c>
      <c r="I65" t="s">
        <v>78</v>
      </c>
      <c r="J65" s="71">
        <v>12110.64</v>
      </c>
      <c r="K65" t="s">
        <v>69</v>
      </c>
      <c r="L65" s="74"/>
      <c r="M65" s="72"/>
      <c r="N65" s="75"/>
      <c r="O65" s="75"/>
      <c r="P65" s="72"/>
      <c r="T65" t="str">
        <f t="shared" si="4"/>
        <v/>
      </c>
    </row>
    <row r="66" spans="2:20" ht="15" x14ac:dyDescent="0.4">
      <c r="B66" s="59">
        <v>48</v>
      </c>
      <c r="C66" s="36">
        <v>2093067</v>
      </c>
      <c r="D66" s="60">
        <f t="shared" si="5"/>
        <v>-108373.7590207804</v>
      </c>
      <c r="E66" s="61">
        <f t="shared" si="6"/>
        <v>2201440.7590207802</v>
      </c>
      <c r="F66" s="61">
        <f t="shared" si="7"/>
        <v>-16260739.22658148</v>
      </c>
      <c r="H66" t="s">
        <v>116</v>
      </c>
      <c r="I66" t="s">
        <v>75</v>
      </c>
      <c r="J66" s="71">
        <v>15797.76</v>
      </c>
      <c r="K66" t="s">
        <v>69</v>
      </c>
      <c r="L66" s="74"/>
      <c r="M66" s="72"/>
      <c r="N66" s="75"/>
      <c r="O66" s="75"/>
      <c r="P66" s="72"/>
      <c r="T66" t="str">
        <f t="shared" si="4"/>
        <v/>
      </c>
    </row>
    <row r="67" spans="2:20" ht="15" x14ac:dyDescent="0.4">
      <c r="C67" s="76"/>
      <c r="D67" s="77"/>
      <c r="E67" s="78"/>
      <c r="F67" s="78"/>
      <c r="H67" t="s">
        <v>117</v>
      </c>
      <c r="I67" t="s">
        <v>118</v>
      </c>
      <c r="J67" s="71">
        <v>3881.19</v>
      </c>
      <c r="K67" t="s">
        <v>69</v>
      </c>
      <c r="L67" s="74"/>
      <c r="M67" s="72"/>
      <c r="N67" s="75"/>
      <c r="O67" s="75"/>
      <c r="P67" s="72"/>
      <c r="T67" t="str">
        <f t="shared" si="4"/>
        <v/>
      </c>
    </row>
    <row r="68" spans="2:20" ht="15" x14ac:dyDescent="0.4">
      <c r="C68" s="76"/>
      <c r="D68" s="77"/>
      <c r="E68" s="78"/>
      <c r="F68" s="78"/>
      <c r="H68" t="s">
        <v>119</v>
      </c>
      <c r="I68" t="s">
        <v>78</v>
      </c>
      <c r="J68" s="71">
        <v>12110.64</v>
      </c>
      <c r="K68" t="s">
        <v>69</v>
      </c>
      <c r="L68" s="74"/>
      <c r="M68" s="72"/>
      <c r="N68" s="75"/>
      <c r="O68" s="75"/>
      <c r="P68" s="72"/>
      <c r="T68" t="str">
        <f t="shared" si="4"/>
        <v/>
      </c>
    </row>
    <row r="69" spans="2:20" ht="15" x14ac:dyDescent="0.4">
      <c r="C69" s="76"/>
      <c r="D69" s="77"/>
      <c r="E69" s="78"/>
      <c r="F69" s="78"/>
      <c r="H69" t="s">
        <v>120</v>
      </c>
      <c r="I69" t="s">
        <v>121</v>
      </c>
      <c r="J69" s="71">
        <v>13407.84</v>
      </c>
      <c r="K69" t="s">
        <v>69</v>
      </c>
      <c r="L69" s="74"/>
      <c r="M69" s="72"/>
      <c r="N69" s="75"/>
      <c r="O69" s="75"/>
      <c r="P69" s="72"/>
      <c r="T69" t="str">
        <f t="shared" si="4"/>
        <v/>
      </c>
    </row>
    <row r="70" spans="2:20" ht="15" x14ac:dyDescent="0.4">
      <c r="C70" s="76"/>
      <c r="D70" s="77"/>
      <c r="E70" s="78"/>
      <c r="F70" s="78"/>
      <c r="H70" t="s">
        <v>122</v>
      </c>
      <c r="I70" t="s">
        <v>123</v>
      </c>
      <c r="J70" s="71">
        <v>1053.23</v>
      </c>
      <c r="K70" t="s">
        <v>69</v>
      </c>
      <c r="L70" s="74"/>
      <c r="M70" s="72"/>
      <c r="N70" s="75"/>
      <c r="O70" s="75"/>
      <c r="P70" s="72"/>
      <c r="T70" t="str">
        <f t="shared" si="4"/>
        <v/>
      </c>
    </row>
    <row r="71" spans="2:20" ht="15" x14ac:dyDescent="0.4">
      <c r="C71" s="76"/>
      <c r="D71" s="77"/>
      <c r="E71" s="78"/>
      <c r="F71" s="78"/>
      <c r="H71" t="s">
        <v>124</v>
      </c>
      <c r="I71" t="s">
        <v>102</v>
      </c>
      <c r="J71" s="71">
        <v>4076.46</v>
      </c>
      <c r="K71" t="s">
        <v>69</v>
      </c>
      <c r="L71" s="74"/>
      <c r="M71" s="72"/>
      <c r="N71" s="75"/>
      <c r="O71" s="75"/>
      <c r="P71" s="72"/>
      <c r="T71" t="str">
        <f t="shared" si="4"/>
        <v/>
      </c>
    </row>
    <row r="72" spans="2:20" ht="15" x14ac:dyDescent="0.4">
      <c r="C72" s="76"/>
      <c r="D72" s="77"/>
      <c r="E72" s="78"/>
      <c r="F72" s="78"/>
      <c r="H72" t="s">
        <v>125</v>
      </c>
      <c r="I72" t="s">
        <v>110</v>
      </c>
      <c r="J72" s="71">
        <v>9863.2800000000007</v>
      </c>
      <c r="K72" t="s">
        <v>69</v>
      </c>
      <c r="L72" s="74"/>
      <c r="M72" s="72"/>
      <c r="N72" s="75"/>
      <c r="O72" s="75"/>
      <c r="P72" s="72"/>
      <c r="T72" t="str">
        <f t="shared" si="4"/>
        <v/>
      </c>
    </row>
    <row r="73" spans="2:20" ht="15" x14ac:dyDescent="0.4">
      <c r="C73" s="76"/>
      <c r="D73" s="77"/>
      <c r="E73" s="78"/>
      <c r="F73" s="78"/>
      <c r="H73" t="s">
        <v>126</v>
      </c>
      <c r="I73" t="s">
        <v>127</v>
      </c>
      <c r="J73" s="71">
        <v>841.17</v>
      </c>
      <c r="K73" t="s">
        <v>69</v>
      </c>
      <c r="L73" s="74"/>
      <c r="M73" s="72"/>
      <c r="N73" s="75"/>
      <c r="O73" s="75"/>
      <c r="P73" s="72"/>
      <c r="T73" t="str">
        <f t="shared" si="4"/>
        <v/>
      </c>
    </row>
    <row r="74" spans="2:20" ht="15" x14ac:dyDescent="0.4">
      <c r="C74" s="76"/>
      <c r="D74" s="77"/>
      <c r="E74" s="78"/>
      <c r="F74" s="78"/>
      <c r="H74" t="s">
        <v>128</v>
      </c>
      <c r="I74" t="s">
        <v>129</v>
      </c>
      <c r="J74" s="71">
        <v>4802.08</v>
      </c>
      <c r="K74" t="s">
        <v>69</v>
      </c>
      <c r="L74" s="74"/>
      <c r="M74" s="72"/>
      <c r="N74" s="75"/>
      <c r="O74" s="75"/>
      <c r="P74" s="72"/>
      <c r="T74" t="str">
        <f t="shared" si="4"/>
        <v/>
      </c>
    </row>
    <row r="75" spans="2:20" ht="15" x14ac:dyDescent="0.4">
      <c r="C75" s="76"/>
      <c r="D75" s="77"/>
      <c r="E75" s="78"/>
      <c r="F75" s="78"/>
      <c r="H75" t="s">
        <v>130</v>
      </c>
      <c r="I75" t="s">
        <v>131</v>
      </c>
      <c r="J75" s="71">
        <v>1083.72</v>
      </c>
      <c r="K75" t="s">
        <v>69</v>
      </c>
      <c r="L75" s="74"/>
      <c r="M75" s="72"/>
      <c r="N75" s="75"/>
      <c r="O75" s="75"/>
      <c r="P75" s="72"/>
      <c r="T75" t="str">
        <f t="shared" si="4"/>
        <v/>
      </c>
    </row>
    <row r="76" spans="2:20" ht="15" x14ac:dyDescent="0.4">
      <c r="C76" s="76"/>
      <c r="D76" s="77"/>
      <c r="E76" s="78"/>
      <c r="F76" s="78"/>
      <c r="H76" t="s">
        <v>132</v>
      </c>
      <c r="I76" t="s">
        <v>102</v>
      </c>
      <c r="J76" s="71">
        <v>3116.2</v>
      </c>
      <c r="K76" t="s">
        <v>69</v>
      </c>
      <c r="L76" s="74"/>
      <c r="M76" s="72"/>
      <c r="N76" s="75"/>
      <c r="O76" s="75"/>
      <c r="P76" s="72"/>
      <c r="T76" t="str">
        <f t="shared" si="4"/>
        <v/>
      </c>
    </row>
    <row r="77" spans="2:20" ht="15" x14ac:dyDescent="0.4">
      <c r="C77" s="76"/>
      <c r="D77" s="77"/>
      <c r="E77" s="78"/>
      <c r="F77" s="78"/>
      <c r="H77" t="s">
        <v>133</v>
      </c>
      <c r="I77" t="s">
        <v>134</v>
      </c>
      <c r="J77" s="71">
        <v>79214.97</v>
      </c>
      <c r="K77" t="s">
        <v>69</v>
      </c>
      <c r="L77" s="74"/>
      <c r="M77" s="72"/>
      <c r="N77" s="75"/>
      <c r="O77" s="75"/>
      <c r="P77" s="72"/>
      <c r="T77" t="str">
        <f t="shared" si="4"/>
        <v/>
      </c>
    </row>
    <row r="78" spans="2:20" ht="15" x14ac:dyDescent="0.4">
      <c r="C78" s="76"/>
      <c r="D78" s="77"/>
      <c r="E78" s="78"/>
      <c r="F78" s="78"/>
      <c r="H78" t="s">
        <v>135</v>
      </c>
      <c r="I78" t="s">
        <v>75</v>
      </c>
      <c r="J78" s="71">
        <v>56090.98</v>
      </c>
      <c r="K78" t="s">
        <v>69</v>
      </c>
      <c r="L78" s="74"/>
      <c r="M78" s="72"/>
      <c r="N78" s="75"/>
      <c r="O78" s="75"/>
      <c r="P78" s="72"/>
      <c r="T78" t="str">
        <f t="shared" si="4"/>
        <v/>
      </c>
    </row>
    <row r="79" spans="2:20" ht="15" x14ac:dyDescent="0.4">
      <c r="C79" s="79"/>
      <c r="D79" s="80"/>
      <c r="E79" s="81"/>
      <c r="F79" s="81"/>
      <c r="H79" t="s">
        <v>136</v>
      </c>
      <c r="I79" t="s">
        <v>137</v>
      </c>
      <c r="J79" s="71">
        <v>5882.31</v>
      </c>
      <c r="K79" t="s">
        <v>69</v>
      </c>
      <c r="L79" s="74"/>
      <c r="M79" s="72"/>
      <c r="N79" s="75"/>
      <c r="O79" s="75"/>
      <c r="P79" s="72"/>
      <c r="T79" t="str">
        <f t="shared" si="4"/>
        <v/>
      </c>
    </row>
    <row r="80" spans="2:20" ht="15" x14ac:dyDescent="0.4">
      <c r="H80" t="s">
        <v>138</v>
      </c>
      <c r="I80" t="s">
        <v>139</v>
      </c>
      <c r="J80" s="71">
        <v>1835.33</v>
      </c>
      <c r="K80" t="s">
        <v>69</v>
      </c>
      <c r="L80" s="74"/>
      <c r="M80" s="72"/>
      <c r="N80" s="75"/>
      <c r="O80" s="75"/>
      <c r="P80" s="72"/>
      <c r="T80" t="str">
        <f t="shared" si="4"/>
        <v/>
      </c>
    </row>
    <row r="81" spans="8:20" ht="15" x14ac:dyDescent="0.4">
      <c r="H81" t="s">
        <v>140</v>
      </c>
      <c r="I81" t="s">
        <v>141</v>
      </c>
      <c r="J81" s="71">
        <v>24830.95</v>
      </c>
      <c r="K81" t="s">
        <v>69</v>
      </c>
      <c r="L81" s="74"/>
      <c r="M81" s="72"/>
      <c r="N81" s="75"/>
      <c r="O81" s="75"/>
      <c r="P81" s="72"/>
      <c r="T81" t="str">
        <f t="shared" si="4"/>
        <v/>
      </c>
    </row>
    <row r="82" spans="8:20" ht="15" x14ac:dyDescent="0.4">
      <c r="H82" t="s">
        <v>142</v>
      </c>
      <c r="I82" t="s">
        <v>143</v>
      </c>
      <c r="J82" s="71">
        <v>4353.1899999999996</v>
      </c>
      <c r="K82" t="s">
        <v>69</v>
      </c>
      <c r="L82" s="74"/>
      <c r="M82" s="72"/>
      <c r="N82" s="75"/>
      <c r="O82" s="75"/>
      <c r="P82" s="72"/>
      <c r="T82" t="str">
        <f t="shared" si="4"/>
        <v/>
      </c>
    </row>
    <row r="83" spans="8:20" ht="15" x14ac:dyDescent="0.4">
      <c r="H83" t="s">
        <v>144</v>
      </c>
      <c r="I83" t="s">
        <v>145</v>
      </c>
      <c r="J83" s="71">
        <v>63.69</v>
      </c>
      <c r="K83" t="s">
        <v>69</v>
      </c>
      <c r="L83" s="74"/>
      <c r="M83" s="72"/>
      <c r="N83" s="75"/>
      <c r="O83" s="75"/>
      <c r="P83" s="72"/>
      <c r="T83" t="str">
        <f t="shared" si="4"/>
        <v/>
      </c>
    </row>
    <row r="84" spans="8:20" ht="15" x14ac:dyDescent="0.4">
      <c r="H84" t="s">
        <v>146</v>
      </c>
      <c r="I84" t="s">
        <v>147</v>
      </c>
      <c r="J84" s="71">
        <v>3054.25</v>
      </c>
      <c r="K84" t="s">
        <v>69</v>
      </c>
      <c r="L84" s="74"/>
      <c r="M84" s="72"/>
      <c r="N84" s="75"/>
      <c r="O84" s="75"/>
      <c r="P84" s="72"/>
      <c r="T84" t="str">
        <f t="shared" si="4"/>
        <v/>
      </c>
    </row>
    <row r="85" spans="8:20" ht="15" x14ac:dyDescent="0.4">
      <c r="H85" t="s">
        <v>148</v>
      </c>
      <c r="I85" t="s">
        <v>78</v>
      </c>
      <c r="J85" s="71">
        <v>3521.52</v>
      </c>
      <c r="K85" t="s">
        <v>69</v>
      </c>
      <c r="L85" s="74"/>
      <c r="M85" s="72"/>
      <c r="N85" s="75"/>
      <c r="O85" s="75"/>
      <c r="P85" s="72"/>
      <c r="T85" t="str">
        <f t="shared" si="4"/>
        <v/>
      </c>
    </row>
    <row r="86" spans="8:20" ht="15" x14ac:dyDescent="0.4">
      <c r="H86" t="s">
        <v>149</v>
      </c>
      <c r="I86" t="s">
        <v>150</v>
      </c>
      <c r="J86" s="71">
        <v>6716.16</v>
      </c>
      <c r="K86" t="s">
        <v>69</v>
      </c>
      <c r="L86" s="74"/>
      <c r="M86" s="72"/>
      <c r="N86" s="75"/>
      <c r="O86" s="75"/>
      <c r="P86" s="72"/>
      <c r="T86" t="str">
        <f t="shared" si="4"/>
        <v/>
      </c>
    </row>
    <row r="87" spans="8:20" ht="15" x14ac:dyDescent="0.4">
      <c r="H87" t="s">
        <v>151</v>
      </c>
      <c r="I87" t="s">
        <v>152</v>
      </c>
      <c r="J87" s="71">
        <v>1831.47</v>
      </c>
      <c r="K87" t="s">
        <v>69</v>
      </c>
      <c r="L87" s="74"/>
      <c r="M87" s="72"/>
      <c r="N87" s="75"/>
      <c r="O87" s="75"/>
      <c r="P87" s="72"/>
      <c r="T87" t="str">
        <f t="shared" si="4"/>
        <v/>
      </c>
    </row>
    <row r="88" spans="8:20" ht="15" x14ac:dyDescent="0.4">
      <c r="H88" t="s">
        <v>153</v>
      </c>
      <c r="I88" t="s">
        <v>154</v>
      </c>
      <c r="J88" s="71">
        <v>1410.21</v>
      </c>
      <c r="K88" t="s">
        <v>69</v>
      </c>
      <c r="L88" s="74"/>
      <c r="M88" s="72"/>
      <c r="N88" s="75"/>
      <c r="O88" s="75"/>
      <c r="P88" s="72"/>
      <c r="T88" t="str">
        <f t="shared" si="4"/>
        <v/>
      </c>
    </row>
    <row r="89" spans="8:20" ht="15" x14ac:dyDescent="0.4">
      <c r="H89" t="s">
        <v>155</v>
      </c>
      <c r="I89" t="s">
        <v>156</v>
      </c>
      <c r="J89" s="71">
        <v>1015.82</v>
      </c>
      <c r="K89" t="s">
        <v>69</v>
      </c>
      <c r="L89" s="74"/>
      <c r="M89" s="72"/>
      <c r="N89" s="75"/>
      <c r="O89" s="75"/>
      <c r="P89" s="72"/>
      <c r="T89" t="str">
        <f t="shared" si="4"/>
        <v/>
      </c>
    </row>
    <row r="90" spans="8:20" ht="15" x14ac:dyDescent="0.4">
      <c r="H90" t="s">
        <v>157</v>
      </c>
      <c r="I90" t="s">
        <v>156</v>
      </c>
      <c r="J90" s="71">
        <v>9274.5499999999993</v>
      </c>
      <c r="K90" t="s">
        <v>69</v>
      </c>
      <c r="L90" s="74"/>
      <c r="M90" s="72"/>
      <c r="N90" s="75"/>
      <c r="O90" s="75"/>
      <c r="P90" s="72"/>
      <c r="T90" t="str">
        <f t="shared" si="4"/>
        <v/>
      </c>
    </row>
    <row r="91" spans="8:20" ht="15" x14ac:dyDescent="0.4">
      <c r="H91" t="s">
        <v>158</v>
      </c>
      <c r="I91" t="s">
        <v>156</v>
      </c>
      <c r="J91" s="71">
        <v>5897.94</v>
      </c>
      <c r="K91" t="s">
        <v>69</v>
      </c>
      <c r="L91" s="74"/>
      <c r="M91" s="72"/>
      <c r="N91" s="75"/>
      <c r="O91" s="75"/>
      <c r="P91" s="72"/>
      <c r="T91" t="str">
        <f t="shared" si="4"/>
        <v/>
      </c>
    </row>
    <row r="92" spans="8:20" ht="15" x14ac:dyDescent="0.4">
      <c r="H92" t="s">
        <v>159</v>
      </c>
      <c r="I92" t="s">
        <v>160</v>
      </c>
      <c r="J92" s="71">
        <v>7983.52</v>
      </c>
      <c r="K92" t="s">
        <v>69</v>
      </c>
      <c r="L92" s="74"/>
      <c r="M92" s="72"/>
      <c r="N92" s="75"/>
      <c r="O92" s="75"/>
      <c r="P92" s="72"/>
      <c r="T92" t="str">
        <f t="shared" si="4"/>
        <v/>
      </c>
    </row>
    <row r="93" spans="8:20" ht="15" x14ac:dyDescent="0.4">
      <c r="H93" t="s">
        <v>161</v>
      </c>
      <c r="I93" t="s">
        <v>162</v>
      </c>
      <c r="J93" s="71">
        <v>139839.47</v>
      </c>
      <c r="K93" t="s">
        <v>69</v>
      </c>
      <c r="L93" s="74"/>
      <c r="M93" s="72"/>
      <c r="N93" s="75"/>
      <c r="O93" s="75"/>
      <c r="P93" s="72"/>
      <c r="T93" t="str">
        <f t="shared" si="4"/>
        <v/>
      </c>
    </row>
    <row r="94" spans="8:20" ht="15" x14ac:dyDescent="0.4">
      <c r="H94" t="s">
        <v>163</v>
      </c>
      <c r="I94" t="s">
        <v>164</v>
      </c>
      <c r="J94" s="71">
        <v>7505.97</v>
      </c>
      <c r="K94" t="s">
        <v>69</v>
      </c>
      <c r="L94" s="74"/>
      <c r="M94" s="72"/>
      <c r="N94" s="75"/>
      <c r="O94" s="75"/>
      <c r="P94" s="72"/>
      <c r="T94" t="str">
        <f t="shared" si="4"/>
        <v/>
      </c>
    </row>
    <row r="95" spans="8:20" ht="15" x14ac:dyDescent="0.4">
      <c r="H95" t="s">
        <v>165</v>
      </c>
      <c r="I95" t="s">
        <v>166</v>
      </c>
      <c r="J95" s="71">
        <v>4201.21</v>
      </c>
      <c r="K95" t="s">
        <v>69</v>
      </c>
      <c r="L95" s="74"/>
      <c r="M95" s="72"/>
      <c r="N95" s="75"/>
      <c r="O95" s="75"/>
      <c r="P95" s="72"/>
      <c r="T95" t="str">
        <f t="shared" si="4"/>
        <v/>
      </c>
    </row>
    <row r="96" spans="8:20" ht="15" x14ac:dyDescent="0.4">
      <c r="H96" t="s">
        <v>167</v>
      </c>
      <c r="I96" t="s">
        <v>168</v>
      </c>
      <c r="J96" s="71">
        <v>2834.32</v>
      </c>
      <c r="K96" t="s">
        <v>69</v>
      </c>
      <c r="L96" s="74"/>
      <c r="M96" s="72"/>
      <c r="N96" s="75"/>
      <c r="O96" s="75"/>
      <c r="P96" s="72"/>
      <c r="T96" t="str">
        <f t="shared" si="4"/>
        <v/>
      </c>
    </row>
    <row r="97" spans="8:20" ht="15" x14ac:dyDescent="0.4">
      <c r="H97" t="s">
        <v>169</v>
      </c>
      <c r="I97" t="s">
        <v>170</v>
      </c>
      <c r="J97" s="71">
        <v>12272.5</v>
      </c>
      <c r="K97" t="s">
        <v>69</v>
      </c>
      <c r="L97" s="74"/>
      <c r="M97" s="72"/>
      <c r="N97" s="75"/>
      <c r="O97" s="75"/>
      <c r="P97" s="72"/>
      <c r="T97" t="str">
        <f t="shared" si="4"/>
        <v/>
      </c>
    </row>
    <row r="98" spans="8:20" ht="15" x14ac:dyDescent="0.4">
      <c r="H98" t="s">
        <v>171</v>
      </c>
      <c r="I98" t="s">
        <v>172</v>
      </c>
      <c r="J98" s="71">
        <v>338.13</v>
      </c>
      <c r="K98" t="s">
        <v>69</v>
      </c>
      <c r="L98" s="74"/>
      <c r="M98" s="72"/>
      <c r="N98" s="75"/>
      <c r="O98" s="75"/>
      <c r="P98" s="72"/>
      <c r="T98" t="str">
        <f t="shared" si="4"/>
        <v/>
      </c>
    </row>
    <row r="99" spans="8:20" ht="15" x14ac:dyDescent="0.4">
      <c r="H99" t="s">
        <v>173</v>
      </c>
      <c r="I99" t="s">
        <v>172</v>
      </c>
      <c r="J99" s="71">
        <v>3857.24</v>
      </c>
      <c r="K99" t="s">
        <v>69</v>
      </c>
      <c r="L99" s="74"/>
      <c r="M99" s="72"/>
      <c r="N99" s="75"/>
      <c r="O99" s="75"/>
      <c r="P99" s="72"/>
      <c r="T99" t="str">
        <f t="shared" si="4"/>
        <v/>
      </c>
    </row>
    <row r="100" spans="8:20" ht="15" x14ac:dyDescent="0.4">
      <c r="H100" t="s">
        <v>174</v>
      </c>
      <c r="I100" t="s">
        <v>150</v>
      </c>
      <c r="J100" s="71">
        <v>1810.89</v>
      </c>
      <c r="K100" t="s">
        <v>69</v>
      </c>
      <c r="L100" s="74"/>
      <c r="M100" s="72"/>
      <c r="N100" s="75"/>
      <c r="O100" s="75"/>
      <c r="P100" s="72"/>
      <c r="T100" t="str">
        <f t="shared" si="4"/>
        <v/>
      </c>
    </row>
    <row r="101" spans="8:20" ht="15" x14ac:dyDescent="0.4">
      <c r="H101" t="s">
        <v>175</v>
      </c>
      <c r="I101" t="s">
        <v>152</v>
      </c>
      <c r="J101" s="71">
        <v>1486.4</v>
      </c>
      <c r="K101" t="s">
        <v>69</v>
      </c>
      <c r="L101" s="74"/>
      <c r="M101" s="72"/>
      <c r="N101" s="75"/>
      <c r="O101" s="75"/>
      <c r="P101" s="72"/>
      <c r="T101" t="str">
        <f t="shared" si="4"/>
        <v/>
      </c>
    </row>
    <row r="102" spans="8:20" ht="15" x14ac:dyDescent="0.4">
      <c r="H102" t="s">
        <v>176</v>
      </c>
      <c r="I102" t="s">
        <v>177</v>
      </c>
      <c r="J102" s="71">
        <v>18934.84</v>
      </c>
      <c r="K102" t="s">
        <v>69</v>
      </c>
      <c r="L102" s="74"/>
      <c r="M102" s="72"/>
      <c r="N102" s="75"/>
      <c r="O102" s="75"/>
      <c r="P102" s="72"/>
      <c r="T102" t="str">
        <f t="shared" si="4"/>
        <v/>
      </c>
    </row>
    <row r="103" spans="8:20" ht="15" x14ac:dyDescent="0.4">
      <c r="H103" t="s">
        <v>178</v>
      </c>
      <c r="I103" t="s">
        <v>179</v>
      </c>
      <c r="J103" s="71">
        <v>32776.85</v>
      </c>
      <c r="K103" t="s">
        <v>69</v>
      </c>
      <c r="L103" s="74"/>
      <c r="M103" s="72"/>
      <c r="N103" s="75"/>
      <c r="O103" s="75"/>
      <c r="P103" s="72"/>
      <c r="T103" t="str">
        <f t="shared" si="4"/>
        <v/>
      </c>
    </row>
    <row r="104" spans="8:20" ht="15" x14ac:dyDescent="0.4">
      <c r="H104" t="s">
        <v>180</v>
      </c>
      <c r="I104" t="s">
        <v>177</v>
      </c>
      <c r="J104" s="71">
        <v>71163.759999999995</v>
      </c>
      <c r="K104" t="s">
        <v>69</v>
      </c>
      <c r="L104" s="74"/>
      <c r="M104" s="72"/>
      <c r="N104" s="75"/>
      <c r="O104" s="75"/>
      <c r="P104" s="72"/>
      <c r="T104" t="str">
        <f t="shared" si="4"/>
        <v/>
      </c>
    </row>
    <row r="105" spans="8:20" ht="15" x14ac:dyDescent="0.4">
      <c r="H105" t="s">
        <v>181</v>
      </c>
      <c r="I105" t="s">
        <v>182</v>
      </c>
      <c r="J105" s="71">
        <v>606.29999999999995</v>
      </c>
      <c r="K105" t="s">
        <v>69</v>
      </c>
      <c r="L105" s="74"/>
      <c r="M105" s="72"/>
      <c r="N105" s="75"/>
      <c r="O105" s="75"/>
      <c r="P105" s="72"/>
      <c r="T105" t="str">
        <f t="shared" si="4"/>
        <v/>
      </c>
    </row>
    <row r="106" spans="8:20" ht="15" x14ac:dyDescent="0.4">
      <c r="H106" t="s">
        <v>183</v>
      </c>
      <c r="I106" t="s">
        <v>150</v>
      </c>
      <c r="J106" s="71">
        <v>1023.54</v>
      </c>
      <c r="K106" t="s">
        <v>69</v>
      </c>
      <c r="L106" s="74"/>
      <c r="M106" s="72"/>
      <c r="N106" s="75"/>
      <c r="O106" s="75"/>
      <c r="P106" s="72"/>
      <c r="T106" t="str">
        <f t="shared" si="4"/>
        <v/>
      </c>
    </row>
    <row r="107" spans="8:20" ht="15" x14ac:dyDescent="0.4">
      <c r="H107" t="s">
        <v>184</v>
      </c>
      <c r="I107" t="s">
        <v>185</v>
      </c>
      <c r="J107" s="71">
        <v>1220.29</v>
      </c>
      <c r="K107" t="s">
        <v>69</v>
      </c>
      <c r="L107" s="74"/>
      <c r="M107" s="72"/>
      <c r="N107" s="75"/>
      <c r="O107" s="75"/>
      <c r="P107" s="72"/>
      <c r="T107" t="str">
        <f t="shared" si="4"/>
        <v/>
      </c>
    </row>
    <row r="108" spans="8:20" ht="15" x14ac:dyDescent="0.4">
      <c r="H108" t="s">
        <v>186</v>
      </c>
      <c r="I108" t="s">
        <v>185</v>
      </c>
      <c r="J108" s="71">
        <v>2090.77</v>
      </c>
      <c r="K108" t="s">
        <v>69</v>
      </c>
      <c r="L108" s="74"/>
      <c r="M108" s="72"/>
      <c r="N108" s="75"/>
      <c r="O108" s="75"/>
      <c r="P108" s="72"/>
      <c r="T108" t="str">
        <f t="shared" si="4"/>
        <v/>
      </c>
    </row>
    <row r="109" spans="8:20" ht="15" x14ac:dyDescent="0.4">
      <c r="H109" t="s">
        <v>187</v>
      </c>
      <c r="I109" t="s">
        <v>188</v>
      </c>
      <c r="J109" s="71">
        <v>1539.8</v>
      </c>
      <c r="K109" t="s">
        <v>69</v>
      </c>
      <c r="L109" s="74"/>
      <c r="M109" s="72"/>
      <c r="N109" s="75"/>
      <c r="O109" s="75"/>
      <c r="P109" s="72"/>
      <c r="T109" t="str">
        <f t="shared" si="4"/>
        <v/>
      </c>
    </row>
    <row r="110" spans="8:20" ht="15" x14ac:dyDescent="0.4">
      <c r="H110" t="s">
        <v>189</v>
      </c>
      <c r="I110" t="s">
        <v>190</v>
      </c>
      <c r="J110" s="71">
        <v>862.5</v>
      </c>
      <c r="K110" t="s">
        <v>69</v>
      </c>
      <c r="L110" s="74"/>
      <c r="M110" s="72"/>
      <c r="N110" s="75"/>
      <c r="O110" s="75"/>
      <c r="P110" s="72"/>
      <c r="T110" t="str">
        <f t="shared" si="4"/>
        <v/>
      </c>
    </row>
    <row r="111" spans="8:20" ht="15" x14ac:dyDescent="0.4">
      <c r="H111" t="s">
        <v>191</v>
      </c>
      <c r="I111" t="s">
        <v>81</v>
      </c>
      <c r="J111" s="71">
        <v>45026.61</v>
      </c>
      <c r="K111" t="s">
        <v>69</v>
      </c>
      <c r="L111" s="74"/>
      <c r="M111" s="72"/>
      <c r="N111" s="75"/>
      <c r="O111" s="75"/>
      <c r="P111" s="72"/>
      <c r="T111" t="str">
        <f t="shared" si="4"/>
        <v/>
      </c>
    </row>
    <row r="112" spans="8:20" ht="15" x14ac:dyDescent="0.4">
      <c r="H112" t="s">
        <v>192</v>
      </c>
      <c r="I112" t="s">
        <v>193</v>
      </c>
      <c r="J112" s="71">
        <v>120571.58</v>
      </c>
      <c r="K112" t="s">
        <v>69</v>
      </c>
      <c r="L112" s="74"/>
      <c r="M112" s="72"/>
      <c r="N112" s="75"/>
      <c r="O112" s="75"/>
      <c r="P112" s="72"/>
      <c r="T112" t="str">
        <f t="shared" ref="T112:T117" si="8">IF(IF(Q112="D",R112,R112*-1)=0,"",IF(Q112="D",R112,R112*-1))</f>
        <v/>
      </c>
    </row>
    <row r="113" spans="8:20" ht="15" x14ac:dyDescent="0.4">
      <c r="H113" t="s">
        <v>194</v>
      </c>
      <c r="I113" t="s">
        <v>134</v>
      </c>
      <c r="J113" s="71">
        <v>784.93</v>
      </c>
      <c r="K113" t="s">
        <v>69</v>
      </c>
      <c r="L113" s="74"/>
      <c r="M113" s="72"/>
      <c r="N113" s="75"/>
      <c r="O113" s="75"/>
      <c r="P113" s="72"/>
      <c r="T113" t="str">
        <f t="shared" si="8"/>
        <v/>
      </c>
    </row>
    <row r="114" spans="8:20" ht="15" x14ac:dyDescent="0.4">
      <c r="H114" t="s">
        <v>195</v>
      </c>
      <c r="I114" t="s">
        <v>196</v>
      </c>
      <c r="J114" s="71">
        <v>718.66</v>
      </c>
      <c r="K114" t="s">
        <v>69</v>
      </c>
      <c r="L114" s="74"/>
      <c r="M114" s="72"/>
      <c r="N114" s="75"/>
      <c r="O114" s="75"/>
      <c r="P114" s="72"/>
      <c r="T114" t="str">
        <f t="shared" si="8"/>
        <v/>
      </c>
    </row>
    <row r="115" spans="8:20" ht="15" x14ac:dyDescent="0.4">
      <c r="H115" t="s">
        <v>197</v>
      </c>
      <c r="I115" t="s">
        <v>198</v>
      </c>
      <c r="J115" s="71">
        <v>760.45</v>
      </c>
      <c r="K115" t="s">
        <v>69</v>
      </c>
      <c r="L115" s="74"/>
      <c r="M115" s="72"/>
      <c r="N115" s="75"/>
      <c r="O115" s="75"/>
      <c r="P115" s="72"/>
      <c r="T115" t="str">
        <f t="shared" si="8"/>
        <v/>
      </c>
    </row>
    <row r="116" spans="8:20" ht="15" x14ac:dyDescent="0.4">
      <c r="H116" t="s">
        <v>199</v>
      </c>
      <c r="I116" t="s">
        <v>185</v>
      </c>
      <c r="J116" s="71">
        <v>6672.77</v>
      </c>
      <c r="K116" t="s">
        <v>69</v>
      </c>
      <c r="L116" s="74"/>
      <c r="M116" s="72"/>
      <c r="N116" s="75"/>
      <c r="O116" s="75"/>
      <c r="P116" s="72"/>
      <c r="T116" t="str">
        <f t="shared" si="8"/>
        <v/>
      </c>
    </row>
    <row r="117" spans="8:20" ht="15" x14ac:dyDescent="0.4">
      <c r="H117" t="s">
        <v>200</v>
      </c>
      <c r="I117" t="s">
        <v>201</v>
      </c>
      <c r="J117" s="71">
        <v>753.02</v>
      </c>
      <c r="K117" t="s">
        <v>69</v>
      </c>
      <c r="L117" s="74"/>
      <c r="M117" s="72"/>
      <c r="N117" s="75"/>
      <c r="O117" s="75"/>
      <c r="P117" s="72"/>
      <c r="T117" t="str">
        <f t="shared" si="8"/>
        <v/>
      </c>
    </row>
    <row r="118" spans="8:20" ht="15" x14ac:dyDescent="0.4">
      <c r="H118" t="s">
        <v>202</v>
      </c>
      <c r="I118" t="s">
        <v>203</v>
      </c>
      <c r="J118" s="71">
        <v>134.09</v>
      </c>
      <c r="K118" t="s">
        <v>69</v>
      </c>
      <c r="L118" s="74"/>
      <c r="M118" s="72"/>
      <c r="N118" s="75"/>
      <c r="O118" s="75"/>
      <c r="P118" s="72"/>
    </row>
    <row r="119" spans="8:20" ht="15" x14ac:dyDescent="0.4">
      <c r="H119" t="s">
        <v>204</v>
      </c>
      <c r="I119" t="s">
        <v>179</v>
      </c>
      <c r="J119" s="71">
        <v>277881.82</v>
      </c>
      <c r="K119" t="s">
        <v>69</v>
      </c>
      <c r="L119" s="74"/>
      <c r="M119" s="72"/>
      <c r="N119" s="75"/>
      <c r="O119" s="75"/>
      <c r="P119" s="72"/>
    </row>
    <row r="120" spans="8:20" ht="15" x14ac:dyDescent="0.4">
      <c r="H120" t="s">
        <v>205</v>
      </c>
      <c r="I120" t="s">
        <v>185</v>
      </c>
      <c r="J120" s="71">
        <v>1654.95</v>
      </c>
      <c r="K120" t="s">
        <v>69</v>
      </c>
      <c r="L120" s="74"/>
      <c r="M120" s="72"/>
      <c r="N120" s="75"/>
      <c r="O120" s="75"/>
      <c r="P120" s="72"/>
    </row>
    <row r="121" spans="8:20" ht="15" x14ac:dyDescent="0.4">
      <c r="H121" t="s">
        <v>206</v>
      </c>
      <c r="I121" t="s">
        <v>185</v>
      </c>
      <c r="J121" s="71">
        <v>249.05</v>
      </c>
      <c r="K121" t="s">
        <v>69</v>
      </c>
      <c r="L121" s="74"/>
      <c r="M121" s="72"/>
      <c r="N121" s="75"/>
      <c r="O121" s="75"/>
      <c r="P121" s="72"/>
    </row>
    <row r="122" spans="8:20" ht="15" x14ac:dyDescent="0.4">
      <c r="H122" t="s">
        <v>207</v>
      </c>
      <c r="I122" t="s">
        <v>208</v>
      </c>
      <c r="J122" s="71">
        <v>88226.95</v>
      </c>
      <c r="K122" t="s">
        <v>69</v>
      </c>
      <c r="L122" s="74"/>
      <c r="M122" s="72"/>
      <c r="N122" s="75"/>
      <c r="O122" s="75"/>
      <c r="P122" s="72"/>
    </row>
    <row r="123" spans="8:20" ht="15" x14ac:dyDescent="0.4">
      <c r="H123" t="s">
        <v>209</v>
      </c>
      <c r="I123" t="s">
        <v>208</v>
      </c>
      <c r="J123" s="71">
        <v>210019.78</v>
      </c>
      <c r="K123" t="s">
        <v>69</v>
      </c>
      <c r="L123" s="74"/>
      <c r="M123" s="72"/>
      <c r="N123" s="75"/>
      <c r="O123" s="75"/>
      <c r="P123" s="72"/>
    </row>
    <row r="124" spans="8:20" ht="15" x14ac:dyDescent="0.4">
      <c r="H124" t="s">
        <v>210</v>
      </c>
      <c r="I124" t="s">
        <v>196</v>
      </c>
      <c r="J124" s="71">
        <v>4188.6499999999996</v>
      </c>
      <c r="K124" t="s">
        <v>69</v>
      </c>
      <c r="L124" s="74"/>
      <c r="M124" s="72"/>
      <c r="N124" s="75"/>
      <c r="O124" s="75"/>
      <c r="P124" s="72"/>
    </row>
    <row r="125" spans="8:20" ht="15" x14ac:dyDescent="0.4">
      <c r="H125" t="s">
        <v>211</v>
      </c>
      <c r="I125" t="s">
        <v>190</v>
      </c>
      <c r="J125" s="71">
        <v>363</v>
      </c>
      <c r="K125" t="s">
        <v>69</v>
      </c>
      <c r="L125" s="74"/>
      <c r="M125" s="72"/>
      <c r="N125" s="75"/>
      <c r="O125" s="75"/>
      <c r="P125" s="72"/>
    </row>
    <row r="126" spans="8:20" ht="15" x14ac:dyDescent="0.4">
      <c r="H126" t="s">
        <v>212</v>
      </c>
      <c r="I126" t="s">
        <v>190</v>
      </c>
      <c r="J126" s="71">
        <v>526.21</v>
      </c>
      <c r="K126" t="s">
        <v>69</v>
      </c>
      <c r="L126" s="74"/>
      <c r="M126" s="72"/>
      <c r="N126" s="75"/>
      <c r="O126" s="75"/>
      <c r="P126" s="72"/>
    </row>
    <row r="127" spans="8:20" ht="15" x14ac:dyDescent="0.4">
      <c r="H127" t="s">
        <v>213</v>
      </c>
      <c r="I127" t="s">
        <v>190</v>
      </c>
      <c r="J127" s="71">
        <v>509.1</v>
      </c>
      <c r="K127" t="s">
        <v>69</v>
      </c>
      <c r="L127" s="74"/>
      <c r="M127" s="72"/>
      <c r="N127" s="75"/>
      <c r="O127" s="75"/>
      <c r="P127" s="72"/>
    </row>
    <row r="128" spans="8:20" ht="15" x14ac:dyDescent="0.4">
      <c r="H128" t="s">
        <v>214</v>
      </c>
      <c r="I128" t="s">
        <v>190</v>
      </c>
      <c r="J128" s="71">
        <v>880.8</v>
      </c>
      <c r="K128" t="s">
        <v>69</v>
      </c>
      <c r="L128" s="74"/>
      <c r="M128" s="72"/>
      <c r="N128" s="75"/>
      <c r="O128" s="75"/>
      <c r="P128" s="72"/>
    </row>
    <row r="129" spans="8:16" ht="15" x14ac:dyDescent="0.4">
      <c r="H129" t="s">
        <v>215</v>
      </c>
      <c r="I129" t="s">
        <v>190</v>
      </c>
      <c r="J129" s="71">
        <v>871.49</v>
      </c>
      <c r="K129" t="s">
        <v>69</v>
      </c>
      <c r="L129" s="74"/>
      <c r="M129" s="72"/>
      <c r="N129" s="75"/>
      <c r="O129" s="75"/>
      <c r="P129" s="72"/>
    </row>
    <row r="130" spans="8:16" ht="15" x14ac:dyDescent="0.4">
      <c r="H130" t="s">
        <v>216</v>
      </c>
      <c r="I130" t="s">
        <v>190</v>
      </c>
      <c r="J130" s="71">
        <v>665.7</v>
      </c>
      <c r="K130" t="s">
        <v>69</v>
      </c>
      <c r="L130" s="74"/>
      <c r="M130" s="72"/>
      <c r="N130" s="75"/>
      <c r="O130" s="75"/>
      <c r="P130" s="72"/>
    </row>
    <row r="131" spans="8:16" ht="15" x14ac:dyDescent="0.4">
      <c r="H131" t="s">
        <v>217</v>
      </c>
      <c r="I131" t="s">
        <v>190</v>
      </c>
      <c r="J131" s="71">
        <v>615.24</v>
      </c>
      <c r="K131" t="s">
        <v>69</v>
      </c>
      <c r="L131" s="74"/>
      <c r="M131" s="72"/>
      <c r="N131" s="75"/>
      <c r="O131" s="75"/>
      <c r="P131" s="72"/>
    </row>
    <row r="132" spans="8:16" ht="15" x14ac:dyDescent="0.4">
      <c r="H132" t="s">
        <v>218</v>
      </c>
      <c r="I132" t="s">
        <v>179</v>
      </c>
      <c r="J132" s="71">
        <v>68378.850000000006</v>
      </c>
      <c r="K132" t="s">
        <v>69</v>
      </c>
      <c r="L132" s="74"/>
      <c r="M132" s="72"/>
      <c r="N132" s="75"/>
      <c r="O132" s="75"/>
      <c r="P132" s="72"/>
    </row>
    <row r="133" spans="8:16" ht="15" x14ac:dyDescent="0.4">
      <c r="H133" t="s">
        <v>219</v>
      </c>
      <c r="I133" t="s">
        <v>179</v>
      </c>
      <c r="J133" s="71">
        <v>231444.98</v>
      </c>
      <c r="K133" t="s">
        <v>69</v>
      </c>
      <c r="L133" s="74"/>
      <c r="M133" s="72"/>
      <c r="N133" s="75"/>
      <c r="O133" s="75"/>
      <c r="P133" s="72"/>
    </row>
    <row r="134" spans="8:16" ht="15" x14ac:dyDescent="0.4">
      <c r="H134" t="s">
        <v>220</v>
      </c>
      <c r="I134" t="s">
        <v>221</v>
      </c>
      <c r="J134" s="71">
        <v>2295.67</v>
      </c>
      <c r="K134" t="s">
        <v>69</v>
      </c>
      <c r="L134" s="74"/>
      <c r="M134" s="72"/>
      <c r="N134" s="75"/>
      <c r="O134" s="75"/>
      <c r="P134" s="72"/>
    </row>
    <row r="135" spans="8:16" ht="15" x14ac:dyDescent="0.4">
      <c r="H135" t="s">
        <v>222</v>
      </c>
      <c r="I135" t="s">
        <v>223</v>
      </c>
      <c r="J135" s="71">
        <v>73922.44</v>
      </c>
      <c r="K135" t="s">
        <v>69</v>
      </c>
      <c r="L135" s="74"/>
      <c r="M135" s="72"/>
      <c r="N135" s="75"/>
      <c r="O135" s="75"/>
      <c r="P135" s="72"/>
    </row>
    <row r="136" spans="8:16" ht="15" x14ac:dyDescent="0.4">
      <c r="H136" t="s">
        <v>224</v>
      </c>
      <c r="I136" t="s">
        <v>134</v>
      </c>
      <c r="J136" s="71">
        <v>3299.73</v>
      </c>
      <c r="K136" t="s">
        <v>69</v>
      </c>
      <c r="L136" s="74"/>
      <c r="M136" s="72"/>
      <c r="N136" s="75"/>
      <c r="O136" s="75"/>
      <c r="P136" s="72"/>
    </row>
    <row r="137" spans="8:16" ht="15" x14ac:dyDescent="0.4">
      <c r="H137" t="s">
        <v>225</v>
      </c>
      <c r="I137" t="s">
        <v>226</v>
      </c>
      <c r="J137" s="71">
        <v>60542.15</v>
      </c>
      <c r="K137" t="s">
        <v>69</v>
      </c>
      <c r="L137" s="74"/>
      <c r="M137" s="72"/>
      <c r="N137" s="75"/>
      <c r="O137" s="75"/>
      <c r="P137" s="72"/>
    </row>
    <row r="138" spans="8:16" ht="15" x14ac:dyDescent="0.4">
      <c r="H138" t="s">
        <v>227</v>
      </c>
      <c r="I138" t="s">
        <v>228</v>
      </c>
      <c r="J138" s="71">
        <v>2038.7</v>
      </c>
      <c r="K138" t="s">
        <v>69</v>
      </c>
      <c r="L138" s="74"/>
      <c r="M138" s="72"/>
      <c r="N138" s="75"/>
      <c r="O138" s="75"/>
      <c r="P138" s="72"/>
    </row>
    <row r="139" spans="8:16" ht="15" x14ac:dyDescent="0.4">
      <c r="H139" t="s">
        <v>229</v>
      </c>
      <c r="I139" t="s">
        <v>230</v>
      </c>
      <c r="J139" s="71">
        <v>79195.350000000006</v>
      </c>
      <c r="K139" t="s">
        <v>69</v>
      </c>
      <c r="L139" s="74"/>
      <c r="M139" s="72"/>
      <c r="N139" s="75"/>
      <c r="O139" s="75"/>
      <c r="P139" s="72"/>
    </row>
    <row r="140" spans="8:16" ht="15" x14ac:dyDescent="0.4">
      <c r="H140" t="s">
        <v>231</v>
      </c>
      <c r="I140" t="s">
        <v>230</v>
      </c>
      <c r="J140" s="71">
        <v>75973</v>
      </c>
      <c r="K140" t="s">
        <v>69</v>
      </c>
      <c r="L140" s="74"/>
      <c r="M140" s="72"/>
      <c r="N140" s="75"/>
      <c r="O140" s="75"/>
      <c r="P140" s="72"/>
    </row>
    <row r="141" spans="8:16" ht="15" x14ac:dyDescent="0.4">
      <c r="H141" t="s">
        <v>232</v>
      </c>
      <c r="I141" t="s">
        <v>233</v>
      </c>
      <c r="J141" s="71">
        <v>55367.98</v>
      </c>
      <c r="K141" t="s">
        <v>69</v>
      </c>
      <c r="L141" s="74"/>
      <c r="M141" s="72"/>
      <c r="N141" s="75"/>
      <c r="O141" s="75"/>
      <c r="P141" s="72"/>
    </row>
    <row r="142" spans="8:16" ht="15" x14ac:dyDescent="0.4">
      <c r="H142" t="s">
        <v>234</v>
      </c>
      <c r="I142" t="s">
        <v>235</v>
      </c>
      <c r="J142" s="71">
        <v>1955</v>
      </c>
      <c r="K142" t="s">
        <v>69</v>
      </c>
      <c r="L142" s="74"/>
      <c r="M142" s="72"/>
      <c r="N142" s="75"/>
      <c r="O142" s="75"/>
      <c r="P142" s="72"/>
    </row>
    <row r="143" spans="8:16" ht="15" x14ac:dyDescent="0.4">
      <c r="H143" t="s">
        <v>236</v>
      </c>
      <c r="I143" t="s">
        <v>237</v>
      </c>
      <c r="J143" s="71">
        <v>14142.25</v>
      </c>
      <c r="K143" t="s">
        <v>69</v>
      </c>
      <c r="L143" s="74"/>
      <c r="M143" s="72"/>
      <c r="N143" s="75"/>
      <c r="O143" s="75"/>
      <c r="P143" s="72"/>
    </row>
    <row r="144" spans="8:16" ht="15" x14ac:dyDescent="0.4">
      <c r="H144" t="s">
        <v>238</v>
      </c>
      <c r="I144" t="s">
        <v>188</v>
      </c>
      <c r="J144" s="71">
        <v>2299.0300000000002</v>
      </c>
      <c r="K144" t="s">
        <v>69</v>
      </c>
      <c r="L144" s="74"/>
      <c r="M144" s="72"/>
      <c r="N144" s="75"/>
      <c r="O144" s="75"/>
      <c r="P144" s="72"/>
    </row>
    <row r="145" spans="8:17" ht="15" x14ac:dyDescent="0.4">
      <c r="H145" t="s">
        <v>239</v>
      </c>
      <c r="I145" t="s">
        <v>139</v>
      </c>
      <c r="J145" s="71">
        <v>2194.84</v>
      </c>
      <c r="K145" t="s">
        <v>69</v>
      </c>
      <c r="L145" s="74"/>
      <c r="M145" s="72"/>
      <c r="N145" s="75"/>
      <c r="O145" s="75"/>
      <c r="P145" s="72"/>
    </row>
    <row r="146" spans="8:17" ht="15" x14ac:dyDescent="0.4">
      <c r="H146" t="s">
        <v>240</v>
      </c>
      <c r="I146" t="s">
        <v>84</v>
      </c>
      <c r="J146" s="71">
        <v>14439.97</v>
      </c>
      <c r="K146" t="s">
        <v>69</v>
      </c>
      <c r="L146" s="74"/>
      <c r="M146" s="72"/>
      <c r="N146" s="75"/>
      <c r="O146" s="75"/>
      <c r="P146" s="72"/>
    </row>
    <row r="147" spans="8:17" ht="15" x14ac:dyDescent="0.4">
      <c r="H147" t="s">
        <v>241</v>
      </c>
      <c r="I147" t="s">
        <v>87</v>
      </c>
      <c r="J147" s="71">
        <v>20651.02</v>
      </c>
      <c r="K147" t="s">
        <v>69</v>
      </c>
      <c r="L147" s="74"/>
      <c r="M147" s="72"/>
      <c r="N147" s="75"/>
      <c r="O147" s="75"/>
      <c r="P147" s="72"/>
    </row>
    <row r="148" spans="8:17" ht="15" x14ac:dyDescent="0.4">
      <c r="H148" t="s">
        <v>242</v>
      </c>
      <c r="I148" t="s">
        <v>118</v>
      </c>
      <c r="J148" s="82">
        <v>11892.83</v>
      </c>
      <c r="K148" t="s">
        <v>69</v>
      </c>
      <c r="L148" s="74"/>
      <c r="M148" s="72"/>
      <c r="N148" s="75"/>
      <c r="O148" s="75"/>
      <c r="P148" s="72"/>
    </row>
    <row r="149" spans="8:17" ht="16" x14ac:dyDescent="0.5">
      <c r="H149" t="s">
        <v>243</v>
      </c>
      <c r="I149" t="s">
        <v>75</v>
      </c>
      <c r="J149" s="71">
        <v>12319.5</v>
      </c>
      <c r="K149" t="s">
        <v>69</v>
      </c>
      <c r="N149" s="83"/>
      <c r="O149" s="83"/>
    </row>
    <row r="150" spans="8:17" x14ac:dyDescent="0.35">
      <c r="H150" t="s">
        <v>244</v>
      </c>
      <c r="I150" t="s">
        <v>78</v>
      </c>
      <c r="J150" s="71">
        <v>7994.28</v>
      </c>
      <c r="K150" t="s">
        <v>69</v>
      </c>
    </row>
    <row r="151" spans="8:17" x14ac:dyDescent="0.35">
      <c r="H151" t="s">
        <v>245</v>
      </c>
      <c r="I151" t="s">
        <v>246</v>
      </c>
      <c r="J151" s="71">
        <v>2859.82</v>
      </c>
      <c r="K151" t="s">
        <v>69</v>
      </c>
    </row>
    <row r="152" spans="8:17" ht="15" x14ac:dyDescent="0.4">
      <c r="H152" t="s">
        <v>247</v>
      </c>
      <c r="I152" t="s">
        <v>110</v>
      </c>
      <c r="J152" s="71">
        <v>1434.42</v>
      </c>
      <c r="K152" t="s">
        <v>69</v>
      </c>
      <c r="N152" s="22"/>
      <c r="O152" s="84"/>
      <c r="P152" s="85"/>
      <c r="Q152" s="85"/>
    </row>
    <row r="153" spans="8:17" ht="15" x14ac:dyDescent="0.4">
      <c r="H153" t="s">
        <v>248</v>
      </c>
      <c r="I153" t="s">
        <v>143</v>
      </c>
      <c r="J153" s="71">
        <v>5887.45</v>
      </c>
      <c r="K153" t="s">
        <v>69</v>
      </c>
      <c r="L153" s="84"/>
      <c r="M153" s="85"/>
      <c r="N153" s="22"/>
    </row>
    <row r="154" spans="8:17" ht="15" x14ac:dyDescent="0.4">
      <c r="H154" t="s">
        <v>249</v>
      </c>
      <c r="I154" t="s">
        <v>131</v>
      </c>
      <c r="J154" s="71">
        <v>1444.96</v>
      </c>
      <c r="K154" t="s">
        <v>69</v>
      </c>
      <c r="L154" s="75"/>
      <c r="M154" s="72"/>
      <c r="N154"/>
    </row>
    <row r="155" spans="8:17" ht="15" x14ac:dyDescent="0.4">
      <c r="H155" t="s">
        <v>250</v>
      </c>
      <c r="I155" t="s">
        <v>251</v>
      </c>
      <c r="J155" s="71">
        <v>39586.67</v>
      </c>
      <c r="K155" t="s">
        <v>69</v>
      </c>
      <c r="L155" s="75"/>
      <c r="M155" s="72"/>
      <c r="N155"/>
    </row>
    <row r="156" spans="8:17" ht="15" x14ac:dyDescent="0.4">
      <c r="H156" t="s">
        <v>252</v>
      </c>
      <c r="I156" t="s">
        <v>253</v>
      </c>
      <c r="J156" s="71">
        <v>8007.15</v>
      </c>
      <c r="K156" t="s">
        <v>69</v>
      </c>
      <c r="L156" s="75"/>
      <c r="M156" s="72"/>
      <c r="N156"/>
    </row>
    <row r="157" spans="8:17" ht="15" x14ac:dyDescent="0.4">
      <c r="H157" t="s">
        <v>254</v>
      </c>
      <c r="I157" t="s">
        <v>127</v>
      </c>
      <c r="J157" s="71">
        <v>14059.34</v>
      </c>
      <c r="K157" t="s">
        <v>69</v>
      </c>
      <c r="L157" s="75"/>
      <c r="M157" s="72"/>
      <c r="N157"/>
    </row>
    <row r="158" spans="8:17" ht="15" x14ac:dyDescent="0.4">
      <c r="H158" t="s">
        <v>255</v>
      </c>
      <c r="I158" t="s">
        <v>127</v>
      </c>
      <c r="J158" s="71">
        <v>10202.299999999999</v>
      </c>
      <c r="K158" t="s">
        <v>69</v>
      </c>
      <c r="L158" s="75"/>
      <c r="M158" s="72"/>
      <c r="N158"/>
    </row>
    <row r="159" spans="8:17" ht="15" x14ac:dyDescent="0.4">
      <c r="H159" t="s">
        <v>256</v>
      </c>
      <c r="I159" t="s">
        <v>143</v>
      </c>
      <c r="J159" s="71">
        <v>19901.490000000002</v>
      </c>
      <c r="K159" t="s">
        <v>69</v>
      </c>
      <c r="L159" s="75"/>
      <c r="M159" s="72"/>
      <c r="N159"/>
    </row>
    <row r="160" spans="8:17" ht="15" x14ac:dyDescent="0.4">
      <c r="H160" t="s">
        <v>257</v>
      </c>
      <c r="I160" t="s">
        <v>131</v>
      </c>
      <c r="J160" s="71">
        <v>1083.72</v>
      </c>
      <c r="K160" t="s">
        <v>69</v>
      </c>
      <c r="L160" s="75"/>
      <c r="M160" s="72"/>
      <c r="N160"/>
    </row>
    <row r="161" spans="8:15" ht="15" x14ac:dyDescent="0.4">
      <c r="H161" t="s">
        <v>258</v>
      </c>
      <c r="I161" t="s">
        <v>259</v>
      </c>
      <c r="J161" s="71">
        <v>3485.67</v>
      </c>
      <c r="K161" t="s">
        <v>69</v>
      </c>
      <c r="L161" s="75"/>
      <c r="M161" s="72"/>
      <c r="N161"/>
    </row>
    <row r="162" spans="8:15" ht="16" x14ac:dyDescent="0.5">
      <c r="H162" t="s">
        <v>260</v>
      </c>
      <c r="I162" t="s">
        <v>121</v>
      </c>
      <c r="J162" s="71">
        <v>13406.87</v>
      </c>
      <c r="K162" t="s">
        <v>69</v>
      </c>
      <c r="L162" s="75"/>
      <c r="M162" s="72"/>
      <c r="N162"/>
      <c r="O162" s="83"/>
    </row>
    <row r="163" spans="8:15" ht="15" x14ac:dyDescent="0.4">
      <c r="H163" t="s">
        <v>261</v>
      </c>
      <c r="I163" t="s">
        <v>114</v>
      </c>
      <c r="J163" s="71">
        <v>5398.59</v>
      </c>
      <c r="K163" t="s">
        <v>69</v>
      </c>
      <c r="L163" s="75"/>
      <c r="M163" s="72"/>
      <c r="N163"/>
    </row>
    <row r="164" spans="8:15" ht="15" x14ac:dyDescent="0.4">
      <c r="H164" t="s">
        <v>262</v>
      </c>
      <c r="I164" t="s">
        <v>263</v>
      </c>
      <c r="J164" s="71">
        <v>12172.86</v>
      </c>
      <c r="K164" t="s">
        <v>69</v>
      </c>
      <c r="L164" s="75"/>
      <c r="M164" s="72"/>
      <c r="N164"/>
    </row>
    <row r="165" spans="8:15" ht="15" x14ac:dyDescent="0.4">
      <c r="H165" t="s">
        <v>264</v>
      </c>
      <c r="I165" t="s">
        <v>265</v>
      </c>
      <c r="J165" s="71">
        <v>2646.27</v>
      </c>
      <c r="K165" t="s">
        <v>69</v>
      </c>
      <c r="L165" s="75"/>
      <c r="M165" s="72"/>
      <c r="N165"/>
      <c r="O165" s="85"/>
    </row>
    <row r="166" spans="8:15" ht="15" x14ac:dyDescent="0.4">
      <c r="H166" t="s">
        <v>266</v>
      </c>
      <c r="I166" t="s">
        <v>68</v>
      </c>
      <c r="J166" s="71">
        <v>33308.769999999997</v>
      </c>
      <c r="K166" t="s">
        <v>69</v>
      </c>
      <c r="L166" s="75"/>
      <c r="M166" s="72"/>
      <c r="N166"/>
      <c r="O166" s="86"/>
    </row>
    <row r="167" spans="8:15" ht="15" x14ac:dyDescent="0.4">
      <c r="H167" t="s">
        <v>267</v>
      </c>
      <c r="I167" t="s">
        <v>268</v>
      </c>
      <c r="J167" s="71">
        <v>68943.149999999994</v>
      </c>
      <c r="K167" t="s">
        <v>69</v>
      </c>
      <c r="L167" s="75"/>
      <c r="M167" s="72"/>
      <c r="N167"/>
      <c r="O167" s="86"/>
    </row>
    <row r="168" spans="8:15" ht="15" x14ac:dyDescent="0.4">
      <c r="H168" t="s">
        <v>269</v>
      </c>
      <c r="I168" t="s">
        <v>265</v>
      </c>
      <c r="J168" s="71">
        <v>10165.290000000001</v>
      </c>
      <c r="K168" t="s">
        <v>69</v>
      </c>
      <c r="L168" s="75"/>
      <c r="M168" s="72"/>
      <c r="N168"/>
      <c r="O168" s="86"/>
    </row>
    <row r="169" spans="8:15" ht="15" x14ac:dyDescent="0.4">
      <c r="H169" t="s">
        <v>270</v>
      </c>
      <c r="I169" t="s">
        <v>271</v>
      </c>
      <c r="J169" s="71">
        <v>791.12</v>
      </c>
      <c r="K169" t="s">
        <v>69</v>
      </c>
      <c r="L169" s="75"/>
      <c r="M169" s="72"/>
      <c r="N169"/>
      <c r="O169" s="86"/>
    </row>
    <row r="170" spans="8:15" x14ac:dyDescent="0.35">
      <c r="H170" t="s">
        <v>272</v>
      </c>
      <c r="I170" t="s">
        <v>110</v>
      </c>
      <c r="J170" s="71">
        <v>3362.48</v>
      </c>
      <c r="K170" t="s">
        <v>69</v>
      </c>
      <c r="N170" s="87"/>
      <c r="O170" s="86"/>
    </row>
    <row r="171" spans="8:15" x14ac:dyDescent="0.35">
      <c r="H171" t="s">
        <v>273</v>
      </c>
      <c r="I171" t="s">
        <v>84</v>
      </c>
      <c r="J171" s="71">
        <v>120637.57</v>
      </c>
      <c r="K171" t="s">
        <v>69</v>
      </c>
      <c r="N171" s="86"/>
      <c r="O171" s="86"/>
    </row>
    <row r="172" spans="8:15" x14ac:dyDescent="0.35">
      <c r="H172" t="s">
        <v>274</v>
      </c>
      <c r="I172" t="s">
        <v>75</v>
      </c>
      <c r="J172" s="71">
        <v>32477.39</v>
      </c>
      <c r="K172" t="s">
        <v>69</v>
      </c>
      <c r="N172" s="86"/>
      <c r="O172" s="86"/>
    </row>
    <row r="173" spans="8:15" ht="16" x14ac:dyDescent="0.5">
      <c r="H173" t="s">
        <v>275</v>
      </c>
      <c r="I173" t="s">
        <v>276</v>
      </c>
      <c r="J173" s="71">
        <v>47153.22</v>
      </c>
      <c r="K173" t="s">
        <v>69</v>
      </c>
      <c r="M173" s="22"/>
      <c r="N173" s="88"/>
      <c r="O173" s="88"/>
    </row>
    <row r="174" spans="8:15" x14ac:dyDescent="0.35">
      <c r="H174" t="s">
        <v>277</v>
      </c>
      <c r="I174" t="s">
        <v>278</v>
      </c>
      <c r="J174" s="71">
        <v>876.63</v>
      </c>
      <c r="K174" t="s">
        <v>69</v>
      </c>
    </row>
    <row r="175" spans="8:15" ht="16" x14ac:dyDescent="0.5">
      <c r="H175" t="s">
        <v>279</v>
      </c>
      <c r="I175" t="s">
        <v>118</v>
      </c>
      <c r="J175" s="71">
        <v>16852.96</v>
      </c>
      <c r="K175" t="s">
        <v>69</v>
      </c>
      <c r="M175" s="22"/>
      <c r="N175" s="88"/>
      <c r="O175" s="88"/>
    </row>
    <row r="176" spans="8:15" x14ac:dyDescent="0.35">
      <c r="H176" t="s">
        <v>280</v>
      </c>
      <c r="I176" t="s">
        <v>281</v>
      </c>
      <c r="J176" s="71">
        <v>13096.34</v>
      </c>
      <c r="K176" t="s">
        <v>69</v>
      </c>
    </row>
    <row r="177" spans="3:17" x14ac:dyDescent="0.35">
      <c r="H177" t="s">
        <v>282</v>
      </c>
      <c r="I177" t="s">
        <v>203</v>
      </c>
      <c r="J177" s="71">
        <v>3093.59</v>
      </c>
      <c r="K177" t="s">
        <v>69</v>
      </c>
    </row>
    <row r="178" spans="3:17" x14ac:dyDescent="0.35">
      <c r="H178" t="s">
        <v>283</v>
      </c>
      <c r="I178" t="s">
        <v>179</v>
      </c>
      <c r="J178" s="71">
        <v>76693.41</v>
      </c>
      <c r="K178" t="s">
        <v>69</v>
      </c>
    </row>
    <row r="179" spans="3:17" x14ac:dyDescent="0.35">
      <c r="H179" t="s">
        <v>284</v>
      </c>
      <c r="I179" t="s">
        <v>105</v>
      </c>
      <c r="J179" s="71">
        <v>9171.41</v>
      </c>
      <c r="K179" t="s">
        <v>69</v>
      </c>
    </row>
    <row r="180" spans="3:17" ht="15" x14ac:dyDescent="0.4">
      <c r="F180" s="85"/>
      <c r="G180" s="85"/>
      <c r="H180" t="s">
        <v>285</v>
      </c>
      <c r="I180" t="s">
        <v>286</v>
      </c>
      <c r="J180" s="71">
        <v>122841.29</v>
      </c>
      <c r="K180" t="s">
        <v>69</v>
      </c>
      <c r="L180" s="89"/>
      <c r="M180" s="85"/>
      <c r="N180" s="85"/>
      <c r="O180" s="85"/>
    </row>
    <row r="181" spans="3:17" ht="15" x14ac:dyDescent="0.4">
      <c r="C181" s="76"/>
      <c r="F181" s="72"/>
      <c r="G181" s="72"/>
      <c r="H181" t="s">
        <v>287</v>
      </c>
      <c r="I181" t="s">
        <v>288</v>
      </c>
      <c r="J181" s="71">
        <v>31094.65</v>
      </c>
      <c r="K181" t="s">
        <v>69</v>
      </c>
      <c r="M181" s="72"/>
      <c r="N181" s="72"/>
      <c r="O181" s="72"/>
    </row>
    <row r="182" spans="3:17" ht="15" x14ac:dyDescent="0.4">
      <c r="C182" s="76"/>
      <c r="F182" s="72"/>
      <c r="G182" s="72"/>
      <c r="H182" t="s">
        <v>289</v>
      </c>
      <c r="I182" t="s">
        <v>179</v>
      </c>
      <c r="J182" s="82">
        <v>372372.91</v>
      </c>
      <c r="K182" t="s">
        <v>69</v>
      </c>
      <c r="M182" s="72"/>
      <c r="N182" s="72"/>
      <c r="O182" s="72"/>
    </row>
    <row r="183" spans="3:17" ht="15" x14ac:dyDescent="0.4">
      <c r="C183" s="76"/>
      <c r="F183" s="72"/>
      <c r="G183" s="72"/>
      <c r="H183" t="s">
        <v>290</v>
      </c>
      <c r="I183" t="s">
        <v>75</v>
      </c>
      <c r="J183" s="71">
        <v>4932.9799999999996</v>
      </c>
      <c r="K183" t="s">
        <v>69</v>
      </c>
      <c r="L183" s="90"/>
      <c r="M183" s="85"/>
      <c r="N183" s="84"/>
      <c r="O183" s="84"/>
      <c r="P183" s="85"/>
      <c r="Q183" s="85"/>
    </row>
    <row r="184" spans="3:17" ht="15" x14ac:dyDescent="0.4">
      <c r="C184" s="76"/>
      <c r="F184" s="72"/>
      <c r="G184" s="72"/>
      <c r="H184" t="s">
        <v>291</v>
      </c>
      <c r="I184" t="s">
        <v>102</v>
      </c>
      <c r="J184" s="71">
        <v>58610.79</v>
      </c>
      <c r="K184" t="s">
        <v>69</v>
      </c>
      <c r="L184" s="74"/>
      <c r="M184" s="72"/>
      <c r="N184" s="91"/>
      <c r="O184" s="91"/>
      <c r="P184" s="72"/>
      <c r="Q184" s="72"/>
    </row>
    <row r="185" spans="3:17" ht="15" x14ac:dyDescent="0.4">
      <c r="C185" s="76"/>
      <c r="H185" t="s">
        <v>292</v>
      </c>
      <c r="I185" t="s">
        <v>143</v>
      </c>
      <c r="J185" s="71">
        <v>4733.88</v>
      </c>
      <c r="K185" t="s">
        <v>69</v>
      </c>
      <c r="L185" s="74"/>
      <c r="M185" s="72"/>
      <c r="N185" s="91"/>
      <c r="O185" s="91"/>
      <c r="P185" s="72"/>
      <c r="Q185" s="72"/>
    </row>
    <row r="186" spans="3:17" ht="16" x14ac:dyDescent="0.5">
      <c r="C186" s="76"/>
      <c r="H186" t="s">
        <v>293</v>
      </c>
      <c r="I186" t="s">
        <v>251</v>
      </c>
      <c r="J186" s="71">
        <v>140487.67999999999</v>
      </c>
      <c r="K186" t="s">
        <v>69</v>
      </c>
      <c r="L186"/>
      <c r="M186"/>
      <c r="N186" s="92"/>
      <c r="O186" s="92"/>
    </row>
    <row r="187" spans="3:17" x14ac:dyDescent="0.35">
      <c r="C187" s="76"/>
      <c r="H187" t="s">
        <v>294</v>
      </c>
      <c r="I187" t="s">
        <v>118</v>
      </c>
      <c r="J187" s="71">
        <v>16825.189999999999</v>
      </c>
      <c r="K187" t="s">
        <v>69</v>
      </c>
      <c r="L187"/>
      <c r="M187"/>
    </row>
    <row r="188" spans="3:17" x14ac:dyDescent="0.35">
      <c r="C188" s="76"/>
      <c r="H188" t="s">
        <v>295</v>
      </c>
      <c r="I188" t="s">
        <v>121</v>
      </c>
      <c r="J188" s="71">
        <v>5108.59</v>
      </c>
      <c r="K188" t="s">
        <v>69</v>
      </c>
      <c r="L188"/>
      <c r="M188"/>
      <c r="N188" s="93"/>
      <c r="O188" s="93"/>
    </row>
    <row r="189" spans="3:17" x14ac:dyDescent="0.35">
      <c r="C189" s="76"/>
      <c r="H189" t="s">
        <v>296</v>
      </c>
      <c r="I189" t="s">
        <v>118</v>
      </c>
      <c r="J189" s="71">
        <v>26193.75</v>
      </c>
      <c r="K189" t="s">
        <v>69</v>
      </c>
    </row>
    <row r="190" spans="3:17" x14ac:dyDescent="0.35">
      <c r="C190" s="76"/>
      <c r="H190" t="s">
        <v>297</v>
      </c>
      <c r="I190" t="s">
        <v>298</v>
      </c>
      <c r="J190" s="71">
        <v>140299</v>
      </c>
      <c r="K190" t="s">
        <v>69</v>
      </c>
    </row>
    <row r="191" spans="3:17" x14ac:dyDescent="0.35">
      <c r="C191" s="76"/>
      <c r="H191" t="s">
        <v>299</v>
      </c>
      <c r="I191" t="s">
        <v>300</v>
      </c>
      <c r="J191" s="71">
        <v>2709.27</v>
      </c>
      <c r="K191" t="s">
        <v>69</v>
      </c>
    </row>
    <row r="192" spans="3:17" x14ac:dyDescent="0.35">
      <c r="C192" s="76"/>
      <c r="H192" t="s">
        <v>301</v>
      </c>
      <c r="I192" t="s">
        <v>230</v>
      </c>
      <c r="J192" s="71">
        <v>125000.08</v>
      </c>
      <c r="K192" t="s">
        <v>69</v>
      </c>
    </row>
    <row r="193" spans="3:16" x14ac:dyDescent="0.35">
      <c r="C193" s="76"/>
      <c r="H193" t="s">
        <v>302</v>
      </c>
      <c r="I193" t="s">
        <v>303</v>
      </c>
      <c r="J193" s="71">
        <v>533009.31999999995</v>
      </c>
      <c r="K193" t="s">
        <v>69</v>
      </c>
    </row>
    <row r="194" spans="3:16" x14ac:dyDescent="0.35">
      <c r="C194" s="76"/>
      <c r="H194" t="s">
        <v>304</v>
      </c>
      <c r="I194" t="s">
        <v>305</v>
      </c>
      <c r="J194" s="71">
        <v>704454.99</v>
      </c>
      <c r="K194" t="s">
        <v>69</v>
      </c>
    </row>
    <row r="195" spans="3:16" x14ac:dyDescent="0.35">
      <c r="C195" s="76"/>
      <c r="H195" t="s">
        <v>306</v>
      </c>
      <c r="I195" t="s">
        <v>307</v>
      </c>
      <c r="J195" s="71">
        <v>40624.74</v>
      </c>
      <c r="K195" t="s">
        <v>69</v>
      </c>
    </row>
    <row r="196" spans="3:16" x14ac:dyDescent="0.35">
      <c r="C196" s="76"/>
      <c r="H196" t="s">
        <v>308</v>
      </c>
      <c r="I196" t="s">
        <v>309</v>
      </c>
      <c r="J196" s="71">
        <v>43536.800000000003</v>
      </c>
      <c r="K196" t="s">
        <v>69</v>
      </c>
    </row>
    <row r="197" spans="3:16" x14ac:dyDescent="0.35">
      <c r="C197" s="76"/>
      <c r="H197" t="s">
        <v>310</v>
      </c>
      <c r="I197" t="s">
        <v>246</v>
      </c>
      <c r="J197" s="71">
        <v>69827.5</v>
      </c>
      <c r="K197" t="s">
        <v>69</v>
      </c>
    </row>
    <row r="198" spans="3:16" x14ac:dyDescent="0.35">
      <c r="C198" s="76"/>
      <c r="H198" t="s">
        <v>311</v>
      </c>
      <c r="I198" t="s">
        <v>312</v>
      </c>
      <c r="J198" s="71">
        <v>6896.37</v>
      </c>
      <c r="K198" t="s">
        <v>69</v>
      </c>
    </row>
    <row r="201" spans="3:16" ht="15" x14ac:dyDescent="0.4">
      <c r="O201" s="84"/>
      <c r="P201" s="85"/>
    </row>
    <row r="218" spans="8:16" ht="15" x14ac:dyDescent="0.4">
      <c r="H218" s="72"/>
      <c r="I218" s="72"/>
    </row>
    <row r="219" spans="8:16" ht="15" x14ac:dyDescent="0.4">
      <c r="H219" s="72"/>
      <c r="I219" s="72"/>
      <c r="J219" s="72"/>
      <c r="K219" s="73"/>
      <c r="L219" s="74"/>
      <c r="M219" s="72"/>
      <c r="N219" s="75"/>
      <c r="O219" s="75"/>
      <c r="P219" s="72"/>
    </row>
    <row r="220" spans="8:16" ht="15" x14ac:dyDescent="0.4">
      <c r="H220" s="72"/>
      <c r="I220" s="72"/>
      <c r="J220" s="72"/>
      <c r="K220" s="73"/>
      <c r="L220" s="74"/>
      <c r="M220" s="72"/>
      <c r="N220" s="75"/>
      <c r="O220" s="75"/>
      <c r="P220" s="72"/>
    </row>
    <row r="221" spans="8:16" ht="15" x14ac:dyDescent="0.4">
      <c r="H221" s="72"/>
      <c r="I221" s="72"/>
      <c r="J221" s="72"/>
      <c r="K221" s="73"/>
      <c r="L221" s="74"/>
      <c r="M221" s="72"/>
      <c r="N221" s="75"/>
      <c r="O221" s="75"/>
      <c r="P221" s="72"/>
    </row>
    <row r="222" spans="8:16" ht="15" x14ac:dyDescent="0.4">
      <c r="H222" s="72"/>
      <c r="I222" s="72"/>
      <c r="J222" s="72"/>
      <c r="K222" s="73"/>
      <c r="L222" s="74"/>
      <c r="M222" s="72"/>
      <c r="N222" s="75"/>
      <c r="O222" s="75"/>
      <c r="P222" s="72"/>
    </row>
    <row r="223" spans="8:16" ht="15" x14ac:dyDescent="0.4">
      <c r="H223" s="72"/>
      <c r="I223" s="72"/>
      <c r="J223" s="72"/>
      <c r="K223" s="73"/>
      <c r="L223" s="74"/>
      <c r="M223" s="72"/>
      <c r="N223" s="75"/>
      <c r="O223" s="75"/>
      <c r="P223" s="72"/>
    </row>
    <row r="224" spans="8:16" x14ac:dyDescent="0.35">
      <c r="H224"/>
      <c r="I224"/>
      <c r="J224"/>
      <c r="K224"/>
      <c r="M224" s="94"/>
      <c r="N224" s="94"/>
      <c r="O224" s="94"/>
    </row>
    <row r="225" spans="8:11" x14ac:dyDescent="0.35">
      <c r="H225"/>
      <c r="I225"/>
      <c r="J225"/>
      <c r="K225"/>
    </row>
    <row r="226" spans="8:11" x14ac:dyDescent="0.35">
      <c r="H226"/>
      <c r="I226"/>
      <c r="J226"/>
      <c r="K226"/>
    </row>
    <row r="227" spans="8:11" x14ac:dyDescent="0.35">
      <c r="H227"/>
      <c r="I227"/>
      <c r="J227"/>
      <c r="K227"/>
    </row>
    <row r="228" spans="8:11" x14ac:dyDescent="0.35">
      <c r="H228"/>
      <c r="I228"/>
      <c r="J228"/>
      <c r="K228"/>
    </row>
    <row r="229" spans="8:11" x14ac:dyDescent="0.35">
      <c r="H229"/>
      <c r="I229"/>
      <c r="J229"/>
      <c r="K229"/>
    </row>
    <row r="230" spans="8:11" x14ac:dyDescent="0.35">
      <c r="H230"/>
      <c r="I230"/>
      <c r="J230"/>
      <c r="K230"/>
    </row>
    <row r="231" spans="8:11" x14ac:dyDescent="0.35">
      <c r="H231"/>
      <c r="I231"/>
      <c r="J231"/>
      <c r="K231"/>
    </row>
    <row r="232" spans="8:11" x14ac:dyDescent="0.35">
      <c r="H232"/>
      <c r="I232"/>
      <c r="J232"/>
      <c r="K232"/>
    </row>
    <row r="233" spans="8:11" x14ac:dyDescent="0.35">
      <c r="H233"/>
      <c r="I233"/>
      <c r="J233"/>
      <c r="K233"/>
    </row>
    <row r="234" spans="8:11" x14ac:dyDescent="0.35">
      <c r="H234"/>
      <c r="I234"/>
      <c r="J234"/>
      <c r="K234"/>
    </row>
    <row r="235" spans="8:11" x14ac:dyDescent="0.35">
      <c r="H235"/>
      <c r="I235"/>
      <c r="J235"/>
      <c r="K235"/>
    </row>
    <row r="236" spans="8:11" x14ac:dyDescent="0.35">
      <c r="H236"/>
      <c r="I236"/>
      <c r="J236"/>
      <c r="K236"/>
    </row>
    <row r="237" spans="8:11" x14ac:dyDescent="0.35">
      <c r="H237"/>
      <c r="I237"/>
      <c r="J237"/>
      <c r="K237"/>
    </row>
    <row r="238" spans="8:11" x14ac:dyDescent="0.35">
      <c r="H238"/>
      <c r="I238"/>
      <c r="J238"/>
      <c r="K238"/>
    </row>
    <row r="239" spans="8:11" x14ac:dyDescent="0.35">
      <c r="H239"/>
      <c r="I239"/>
      <c r="J239"/>
      <c r="K239"/>
    </row>
    <row r="240" spans="8:11" x14ac:dyDescent="0.35">
      <c r="H240"/>
      <c r="I240"/>
      <c r="J240"/>
      <c r="K240"/>
    </row>
    <row r="241" spans="8:11" x14ac:dyDescent="0.35">
      <c r="H241"/>
      <c r="I241"/>
      <c r="J241"/>
      <c r="K241"/>
    </row>
    <row r="242" spans="8:11" x14ac:dyDescent="0.35">
      <c r="H242"/>
      <c r="I242"/>
      <c r="J242"/>
      <c r="K242"/>
    </row>
    <row r="243" spans="8:11" x14ac:dyDescent="0.35">
      <c r="H243"/>
      <c r="I243"/>
      <c r="J243"/>
      <c r="K243"/>
    </row>
    <row r="244" spans="8:11" x14ac:dyDescent="0.35">
      <c r="H244"/>
      <c r="I244"/>
      <c r="J244"/>
      <c r="K244"/>
    </row>
    <row r="245" spans="8:11" x14ac:dyDescent="0.35">
      <c r="H245"/>
      <c r="I245"/>
      <c r="J245"/>
      <c r="K245"/>
    </row>
    <row r="246" spans="8:11" x14ac:dyDescent="0.35">
      <c r="H246"/>
      <c r="I246"/>
      <c r="J246"/>
      <c r="K246"/>
    </row>
    <row r="247" spans="8:11" x14ac:dyDescent="0.35">
      <c r="H247"/>
      <c r="I247"/>
      <c r="J247"/>
      <c r="K247"/>
    </row>
    <row r="248" spans="8:11" x14ac:dyDescent="0.35">
      <c r="H248"/>
      <c r="I248"/>
      <c r="J248"/>
      <c r="K248"/>
    </row>
    <row r="249" spans="8:11" x14ac:dyDescent="0.35">
      <c r="H249"/>
      <c r="I249"/>
      <c r="J249"/>
      <c r="K249"/>
    </row>
    <row r="250" spans="8:11" x14ac:dyDescent="0.35">
      <c r="H250"/>
      <c r="I250"/>
      <c r="J250"/>
      <c r="K250"/>
    </row>
    <row r="251" spans="8:11" x14ac:dyDescent="0.35">
      <c r="H251"/>
      <c r="I251"/>
      <c r="J251"/>
      <c r="K251"/>
    </row>
    <row r="252" spans="8:11" x14ac:dyDescent="0.35">
      <c r="H252"/>
      <c r="I252"/>
      <c r="J252"/>
      <c r="K252"/>
    </row>
    <row r="253" spans="8:11" x14ac:dyDescent="0.35">
      <c r="H253"/>
      <c r="I253"/>
      <c r="J253"/>
      <c r="K253"/>
    </row>
    <row r="254" spans="8:11" x14ac:dyDescent="0.35">
      <c r="H254"/>
      <c r="I254"/>
      <c r="J254"/>
      <c r="K254"/>
    </row>
    <row r="255" spans="8:11" x14ac:dyDescent="0.35">
      <c r="H255"/>
      <c r="I255"/>
      <c r="J255"/>
      <c r="K255"/>
    </row>
    <row r="256" spans="8:11" x14ac:dyDescent="0.35">
      <c r="H256"/>
      <c r="I256"/>
      <c r="J256"/>
      <c r="K256"/>
    </row>
    <row r="257" spans="8:11" x14ac:dyDescent="0.35">
      <c r="H257"/>
      <c r="I257"/>
      <c r="J257"/>
      <c r="K257"/>
    </row>
    <row r="258" spans="8:11" x14ac:dyDescent="0.35">
      <c r="H258"/>
      <c r="I258"/>
      <c r="J258"/>
      <c r="K258"/>
    </row>
    <row r="259" spans="8:11" x14ac:dyDescent="0.35">
      <c r="H259"/>
      <c r="I259"/>
      <c r="J259"/>
      <c r="K259"/>
    </row>
    <row r="260" spans="8:11" x14ac:dyDescent="0.35">
      <c r="H260"/>
      <c r="I260"/>
      <c r="J260"/>
      <c r="K260"/>
    </row>
    <row r="261" spans="8:11" x14ac:dyDescent="0.35">
      <c r="H261"/>
      <c r="I261"/>
      <c r="J261"/>
      <c r="K261"/>
    </row>
    <row r="262" spans="8:11" x14ac:dyDescent="0.35">
      <c r="H262"/>
      <c r="I262"/>
      <c r="J262"/>
      <c r="K262"/>
    </row>
    <row r="263" spans="8:11" x14ac:dyDescent="0.35">
      <c r="H263"/>
      <c r="I263"/>
      <c r="J263"/>
      <c r="K263"/>
    </row>
    <row r="264" spans="8:11" x14ac:dyDescent="0.35">
      <c r="H264"/>
      <c r="I264"/>
      <c r="J264"/>
      <c r="K264"/>
    </row>
    <row r="265" spans="8:11" x14ac:dyDescent="0.35">
      <c r="H265"/>
      <c r="I265"/>
      <c r="J265"/>
      <c r="K265"/>
    </row>
    <row r="266" spans="8:11" x14ac:dyDescent="0.35">
      <c r="H266"/>
      <c r="I266"/>
      <c r="J266"/>
      <c r="K266"/>
    </row>
    <row r="267" spans="8:11" x14ac:dyDescent="0.35">
      <c r="H267"/>
      <c r="I267"/>
      <c r="J267"/>
      <c r="K267"/>
    </row>
    <row r="268" spans="8:11" x14ac:dyDescent="0.35">
      <c r="H268"/>
      <c r="I268"/>
      <c r="J268"/>
      <c r="K268"/>
    </row>
    <row r="269" spans="8:11" x14ac:dyDescent="0.35">
      <c r="H269"/>
      <c r="I269"/>
      <c r="J269"/>
      <c r="K269"/>
    </row>
    <row r="270" spans="8:11" x14ac:dyDescent="0.35">
      <c r="H270"/>
      <c r="I270"/>
      <c r="J270"/>
      <c r="K270"/>
    </row>
    <row r="271" spans="8:11" x14ac:dyDescent="0.35">
      <c r="H271"/>
      <c r="I271"/>
      <c r="J271"/>
      <c r="K271"/>
    </row>
    <row r="272" spans="8:11" x14ac:dyDescent="0.35">
      <c r="H272"/>
      <c r="I272"/>
      <c r="J272"/>
      <c r="K272"/>
    </row>
    <row r="273" spans="8:11" x14ac:dyDescent="0.35">
      <c r="H273"/>
      <c r="I273"/>
      <c r="J273"/>
      <c r="K273"/>
    </row>
    <row r="274" spans="8:11" x14ac:dyDescent="0.35">
      <c r="H274"/>
      <c r="I274"/>
      <c r="J274"/>
      <c r="K274"/>
    </row>
    <row r="275" spans="8:11" x14ac:dyDescent="0.35">
      <c r="H275"/>
      <c r="I275"/>
      <c r="J275"/>
      <c r="K275"/>
    </row>
    <row r="276" spans="8:11" x14ac:dyDescent="0.35">
      <c r="H276"/>
      <c r="I276"/>
      <c r="J276"/>
      <c r="K276"/>
    </row>
    <row r="277" spans="8:11" x14ac:dyDescent="0.35">
      <c r="H277"/>
      <c r="I277"/>
      <c r="J277"/>
      <c r="K277"/>
    </row>
    <row r="278" spans="8:11" x14ac:dyDescent="0.35">
      <c r="H278"/>
      <c r="I278"/>
      <c r="J278"/>
      <c r="K278"/>
    </row>
    <row r="279" spans="8:11" x14ac:dyDescent="0.35">
      <c r="H279"/>
      <c r="I279"/>
      <c r="J279"/>
      <c r="K279"/>
    </row>
    <row r="280" spans="8:11" x14ac:dyDescent="0.35">
      <c r="H280"/>
      <c r="I280"/>
      <c r="J280"/>
      <c r="K280"/>
    </row>
    <row r="281" spans="8:11" x14ac:dyDescent="0.35">
      <c r="H281"/>
      <c r="I281"/>
      <c r="J281"/>
      <c r="K281"/>
    </row>
    <row r="282" spans="8:11" x14ac:dyDescent="0.35">
      <c r="H282"/>
      <c r="I282"/>
      <c r="J282"/>
      <c r="K282"/>
    </row>
    <row r="283" spans="8:11" x14ac:dyDescent="0.35">
      <c r="H283"/>
      <c r="I283"/>
      <c r="J283"/>
      <c r="K283"/>
    </row>
    <row r="284" spans="8:11" x14ac:dyDescent="0.35">
      <c r="H284"/>
      <c r="I284"/>
      <c r="J284"/>
      <c r="K284"/>
    </row>
    <row r="285" spans="8:11" x14ac:dyDescent="0.35">
      <c r="H285"/>
      <c r="I285"/>
      <c r="J285"/>
      <c r="K285"/>
    </row>
    <row r="286" spans="8:11" x14ac:dyDescent="0.35">
      <c r="H286"/>
      <c r="I286"/>
      <c r="J286"/>
      <c r="K286"/>
    </row>
    <row r="287" spans="8:11" x14ac:dyDescent="0.35">
      <c r="H287"/>
      <c r="I287"/>
      <c r="J287"/>
      <c r="K287"/>
    </row>
    <row r="288" spans="8:11" x14ac:dyDescent="0.35">
      <c r="H288"/>
      <c r="I288"/>
      <c r="J288"/>
      <c r="K288"/>
    </row>
    <row r="289" spans="8:11" x14ac:dyDescent="0.35">
      <c r="H289"/>
      <c r="I289"/>
      <c r="J289"/>
      <c r="K289"/>
    </row>
    <row r="290" spans="8:11" x14ac:dyDescent="0.35">
      <c r="H290"/>
      <c r="I290"/>
      <c r="J290"/>
      <c r="K290"/>
    </row>
    <row r="291" spans="8:11" x14ac:dyDescent="0.35">
      <c r="H291"/>
      <c r="I291"/>
      <c r="J291"/>
      <c r="K291"/>
    </row>
    <row r="292" spans="8:11" x14ac:dyDescent="0.35">
      <c r="H292"/>
      <c r="I292"/>
      <c r="J292"/>
      <c r="K292"/>
    </row>
    <row r="293" spans="8:11" x14ac:dyDescent="0.35">
      <c r="H293"/>
      <c r="I293"/>
      <c r="J293"/>
      <c r="K293"/>
    </row>
    <row r="294" spans="8:11" x14ac:dyDescent="0.35">
      <c r="H294"/>
      <c r="I294"/>
      <c r="J294"/>
      <c r="K294"/>
    </row>
    <row r="295" spans="8:11" x14ac:dyDescent="0.35">
      <c r="H295"/>
      <c r="I295"/>
      <c r="J295"/>
      <c r="K295"/>
    </row>
    <row r="296" spans="8:11" x14ac:dyDescent="0.35">
      <c r="H296"/>
      <c r="I296"/>
      <c r="J296"/>
      <c r="K296"/>
    </row>
    <row r="297" spans="8:11" x14ac:dyDescent="0.35">
      <c r="H297"/>
      <c r="I297"/>
      <c r="J297"/>
      <c r="K297"/>
    </row>
    <row r="298" spans="8:11" x14ac:dyDescent="0.35">
      <c r="H298"/>
      <c r="I298"/>
      <c r="J298"/>
      <c r="K298"/>
    </row>
    <row r="299" spans="8:11" x14ac:dyDescent="0.35">
      <c r="H299"/>
      <c r="I299"/>
      <c r="J299"/>
      <c r="K299"/>
    </row>
    <row r="300" spans="8:11" x14ac:dyDescent="0.35">
      <c r="H300"/>
      <c r="I300"/>
      <c r="J300"/>
      <c r="K300"/>
    </row>
    <row r="301" spans="8:11" x14ac:dyDescent="0.35">
      <c r="H301"/>
      <c r="I301"/>
      <c r="J301"/>
      <c r="K301"/>
    </row>
    <row r="302" spans="8:11" x14ac:dyDescent="0.35">
      <c r="H302"/>
      <c r="I302"/>
      <c r="J302"/>
      <c r="K302"/>
    </row>
    <row r="303" spans="8:11" x14ac:dyDescent="0.35">
      <c r="H303"/>
      <c r="I303"/>
      <c r="J303"/>
      <c r="K303"/>
    </row>
    <row r="304" spans="8:11" x14ac:dyDescent="0.35">
      <c r="H304"/>
      <c r="I304"/>
      <c r="J304"/>
      <c r="K304"/>
    </row>
    <row r="305" spans="8:11" x14ac:dyDescent="0.35">
      <c r="H305"/>
      <c r="I305"/>
      <c r="J305"/>
      <c r="K305"/>
    </row>
    <row r="306" spans="8:11" x14ac:dyDescent="0.35">
      <c r="H306"/>
      <c r="I306"/>
      <c r="J306"/>
      <c r="K306"/>
    </row>
  </sheetData>
  <conditionalFormatting sqref="D12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OE.SL-15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Rashid, Imtiaz</dc:creator>
  <cp:lastModifiedBy>Rashid, Imtiaz</cp:lastModifiedBy>
  <dcterms:created xsi:type="dcterms:W3CDTF">2023-03-05T06:31:19Z</dcterms:created>
  <dcterms:modified xsi:type="dcterms:W3CDTF">2023-03-05T06:31:25Z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2023-03-05T06:31:20Z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a66a596f-db03-454b-b965-cb730f442a66</vt:lpwstr>
  </property>
  <property fmtid="{D5CDD505-2E9C-101B-9397-08002B2CF9AE}" pid="8" name="MSIP_Label_ea60d57e-af5b-4752-ac57-3e4f28ca11dc_ContentBits">
    <vt:lpwstr>0</vt:lpwstr>
  </property>
</Properties>
</file>