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BBAF9389-DB64-4CA2-BF33-CBCE73144879}" xr6:coauthVersionLast="47" xr6:coauthVersionMax="47" xr10:uidLastSave="{00000000-0000-0000-0000-000000000000}"/>
  <bookViews>
    <workbookView xWindow="-108" yWindow="-108" windowWidth="23256" windowHeight="12576" tabRatio="769" firstSheet="1" activeTab="9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35" l="1"/>
  <c r="AN17" i="27" l="1"/>
  <c r="AM19" i="34"/>
  <c r="AM15" i="32"/>
  <c r="AL16" i="27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AL15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15" i="36"/>
  <c r="AO15" i="36" s="1"/>
  <c r="AM17" i="30"/>
  <c r="AO17" i="30" s="1"/>
  <c r="AL15" i="29"/>
  <c r="AN15" i="29" s="1"/>
  <c r="AO19" i="34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<sst xmlns="http://schemas.openxmlformats.org/spreadsheetml/2006/main" count="618" uniqueCount="117">
  <si>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</si>
  <si>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</si>
  <si>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</si>
  <si>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</si>
  <si>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</si>
  <si>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</si>
  <si>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</si>
  <si>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</si>
  <si>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</si>
  <si>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</si>
  <si>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</si>
  <si>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</si>
  <si>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</si>
  <si>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</si>
  <si>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</si>
  <si>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</si>
  <si>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</si>
  <si>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</si>
  <si>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</si>
  <si>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</si>
  <si>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</si>
  <si>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</si>
  <si>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</si>
  <si>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</si>
  <si>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</si>
  <si>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</si>
  <si>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</si>
  <si>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</si>
  <si>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</si>
  <si>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</si>
  <si>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</si>
  <si>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</si>
  <si>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</si>
  <si>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</si>
  <si>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</si>
  <si>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</si>
  <si>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</si>
  <si>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</si>
  <si>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</si>
  <si>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</si>
  <si>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</si>
  <si>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</si>
  <si>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</si>
  <si>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</si>
  <si>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</si>
  <si>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</si>
  <si>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</si>
  <si>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</si>
  <si>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</si>
  <si>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</si>
  <si>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</si>
  <si>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</si>
  <si>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</si>
  <si>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</si>
  <si>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</si>
  <si>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</si>
  <si>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</si>
  <si>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</si>
  <si>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</si>
  <si>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</si>
  <si>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</si>
  <si>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</si>
  <si>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</si>
  <si>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</si>
  <si>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</si>
  <si>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</si>
  <si>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</si>
  <si>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</si>
  <si>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</si>
  <si>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</si>
  <si>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</si>
  <si>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</si>
  <si>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</si>
  <si>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</si>
  <si>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</si>
  <si>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</si>
  <si>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</si>
  <si>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</si>
  <si>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</si>
  <si>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</si>
  <si>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</si>
  <si>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</si>
  <si>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</si>
  <si>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</si>
  <si>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</si>
  <si>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</si>
  <si>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</si>
  <si>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</si>
  <si>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</si>
  <si>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</si>
  <si>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</si>
  <si>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</si>
  <si>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</si>
  <si>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</si>
  <si>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</si>
  <si>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</si>
  <si>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</si>
  <si>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</si>
  <si>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</si>
  <si>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</si>
  <si>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</si>
  <si>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</si>
  <si>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</si>
  <si>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</si>
  <si>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</si>
  <si>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</si>
  <si>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</si>
  <si>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</si>
  <si>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</si>
  <si>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</si>
  <si>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</si>
  <si>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</si>
  <si>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</si>
  <si>
    <t>ICAB Eaxm Leave</t>
  </si>
  <si>
    <t>ICAB Exam</t>
  </si>
  <si>
    <t>Faruk Uddin Ahammed FCA</t>
  </si>
  <si>
    <t>Employees' Provident Fund of Pearl Garments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</si>
</sst>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38:$AP$149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38:$AQ$149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35:$AO$146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35:$AP$146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34:$AP$14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34:$AQ$14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18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46"/>
  <sheetViews>
    <sheetView showGridLines="0" tabSelected="1" topLeftCell="B1" zoomScaleNormal="100" workbookViewId="0">
      <selection activeCell="L17" sqref="L17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3.2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89</v>
      </c>
      <c r="C11" s="11" t="s">
        <v>85</v>
      </c>
      <c r="D11" s="6" t="s">
        <v>0</v>
      </c>
      <c r="E11" s="6" t="s">
        <v>13</v>
      </c>
      <c r="F11" s="6" t="s">
        <v>90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87</v>
      </c>
      <c r="AN11" s="1"/>
    </row>
    <row r="12" spans="1:40" x14ac:dyDescent="0.3">
      <c r="B12" s="12" t="s">
        <v>39</v>
      </c>
      <c r="C12" s="12" t="s">
        <v>39</v>
      </c>
      <c r="D12" s="12" t="s">
        <v>20</v>
      </c>
      <c r="E12" s="12" t="s">
        <v>31</v>
      </c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3</v>
      </c>
      <c r="W12" s="9">
        <v>3</v>
      </c>
      <c r="X12" s="9"/>
      <c r="Y12" s="9"/>
      <c r="Z12" s="9">
        <v>3</v>
      </c>
      <c r="AA12" s="9">
        <v>3</v>
      </c>
      <c r="AB12" s="9">
        <v>3</v>
      </c>
      <c r="AC12" s="9">
        <v>3</v>
      </c>
      <c r="AD12" s="9">
        <v>3</v>
      </c>
      <c r="AE12" s="9"/>
      <c r="AF12" s="9"/>
      <c r="AG12" s="9">
        <v>3</v>
      </c>
      <c r="AH12" s="9">
        <v>3</v>
      </c>
      <c r="AI12" s="9">
        <v>3</v>
      </c>
      <c r="AJ12" s="9">
        <v>3</v>
      </c>
      <c r="AK12" s="9">
        <v>3</v>
      </c>
      <c r="AL12" s="3">
        <f t="shared" ref="AL12:AL15" si="1">SUM(H12:AK12)</f>
        <v>36</v>
      </c>
      <c r="AM12" s="4"/>
    </row>
    <row r="13" spans="1:40" x14ac:dyDescent="0.3">
      <c r="B13" s="12" t="s">
        <v>98</v>
      </c>
      <c r="C13" s="12" t="s">
        <v>99</v>
      </c>
      <c r="D13" s="12" t="s">
        <v>20</v>
      </c>
      <c r="E13" s="12" t="s">
        <v>31</v>
      </c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4</v>
      </c>
      <c r="W13" s="9">
        <v>4</v>
      </c>
      <c r="X13" s="9"/>
      <c r="Y13" s="9"/>
      <c r="Z13" s="9">
        <v>4</v>
      </c>
      <c r="AA13" s="9">
        <v>4</v>
      </c>
      <c r="AB13" s="9">
        <v>4</v>
      </c>
      <c r="AC13" s="9">
        <v>4</v>
      </c>
      <c r="AD13" s="9">
        <v>4</v>
      </c>
      <c r="AE13" s="9"/>
      <c r="AF13" s="9"/>
      <c r="AG13" s="9">
        <v>4</v>
      </c>
      <c r="AH13" s="9">
        <v>4</v>
      </c>
      <c r="AI13" s="9">
        <v>4</v>
      </c>
      <c r="AJ13" s="9">
        <v>4</v>
      </c>
      <c r="AK13" s="9">
        <v>4</v>
      </c>
      <c r="AL13" s="3">
        <f t="shared" si="1"/>
        <v>48</v>
      </c>
      <c r="AM13" s="4"/>
    </row>
    <row r="14" spans="1:40" x14ac:dyDescent="0.3">
      <c r="B14" s="12" t="s">
        <v>116</v>
      </c>
      <c r="C14" s="12" t="s">
        <v>107</v>
      </c>
      <c r="D14" s="12" t="s">
        <v>17</v>
      </c>
      <c r="E14" s="12" t="s">
        <v>31</v>
      </c>
      <c r="F14" s="12">
        <v>2647642</v>
      </c>
      <c r="G14" s="13" t="s">
        <v>106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>
        <v>1</v>
      </c>
      <c r="W14" s="9">
        <v>1</v>
      </c>
      <c r="X14" s="9"/>
      <c r="Y14" s="9"/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/>
      <c r="AF14" s="9"/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3">
        <v>11</v>
      </c>
      <c r="AM14" s="4" t="s">
        <v>109</v>
      </c>
    </row>
    <row r="15" spans="1:40" x14ac:dyDescent="0.3">
      <c r="B15" s="12" t="s">
        <v>96</v>
      </c>
      <c r="C15" s="12" t="s">
        <v>114</v>
      </c>
      <c r="D15" s="12" t="s">
        <v>20</v>
      </c>
      <c r="E15" s="12" t="s">
        <v>31</v>
      </c>
      <c r="F15" s="12"/>
      <c r="G15" s="13"/>
      <c r="H15" s="9">
        <v>8</v>
      </c>
      <c r="I15" s="9">
        <v>8</v>
      </c>
      <c r="J15" s="9"/>
      <c r="K15" s="9"/>
      <c r="L15" s="9">
        <v>8</v>
      </c>
      <c r="M15" s="9">
        <v>8</v>
      </c>
      <c r="N15" s="9">
        <v>8</v>
      </c>
      <c r="O15" s="9">
        <v>8</v>
      </c>
      <c r="P15" s="9">
        <v>8</v>
      </c>
      <c r="Q15" s="9"/>
      <c r="R15" s="9"/>
      <c r="S15" s="9">
        <v>8</v>
      </c>
      <c r="T15" s="9">
        <v>8</v>
      </c>
      <c r="U15" s="9">
        <v>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80</v>
      </c>
      <c r="AM15" s="4"/>
    </row>
    <row r="16" spans="1:40" x14ac:dyDescent="0.3">
      <c r="B16" s="3" t="s">
        <v>25</v>
      </c>
      <c r="C16" s="4"/>
      <c r="D16" s="3"/>
      <c r="E16" s="3"/>
      <c r="F16" s="3"/>
      <c r="G16" s="3"/>
      <c r="H16" s="3">
        <f t="shared" ref="H16:AK16" si="2">SUM(H12:H15)</f>
        <v>8</v>
      </c>
      <c r="I16" s="3">
        <f t="shared" si="2"/>
        <v>8</v>
      </c>
      <c r="J16" s="3">
        <f t="shared" si="2"/>
        <v>0</v>
      </c>
      <c r="K16" s="3">
        <f t="shared" si="2"/>
        <v>0</v>
      </c>
      <c r="L16" s="3">
        <f t="shared" si="2"/>
        <v>8</v>
      </c>
      <c r="M16" s="3">
        <f t="shared" si="2"/>
        <v>8</v>
      </c>
      <c r="N16" s="3">
        <f t="shared" si="2"/>
        <v>8</v>
      </c>
      <c r="O16" s="3">
        <f t="shared" si="2"/>
        <v>8</v>
      </c>
      <c r="P16" s="3">
        <f t="shared" si="2"/>
        <v>8</v>
      </c>
      <c r="Q16" s="3">
        <f t="shared" si="2"/>
        <v>0</v>
      </c>
      <c r="R16" s="3">
        <f t="shared" si="2"/>
        <v>0</v>
      </c>
      <c r="S16" s="3">
        <f t="shared" si="2"/>
        <v>8</v>
      </c>
      <c r="T16" s="3">
        <f t="shared" si="2"/>
        <v>8</v>
      </c>
      <c r="U16" s="3">
        <f t="shared" si="2"/>
        <v>8</v>
      </c>
      <c r="V16" s="3">
        <f t="shared" si="2"/>
        <v>8</v>
      </c>
      <c r="W16" s="3">
        <f t="shared" si="2"/>
        <v>8</v>
      </c>
      <c r="X16" s="3">
        <f t="shared" si="2"/>
        <v>0</v>
      </c>
      <c r="Y16" s="3">
        <f t="shared" si="2"/>
        <v>0</v>
      </c>
      <c r="Z16" s="3">
        <f t="shared" si="2"/>
        <v>8</v>
      </c>
      <c r="AA16" s="3">
        <f t="shared" si="2"/>
        <v>8</v>
      </c>
      <c r="AB16" s="3">
        <f t="shared" si="2"/>
        <v>8</v>
      </c>
      <c r="AC16" s="3">
        <f t="shared" si="2"/>
        <v>8</v>
      </c>
      <c r="AD16" s="3">
        <f t="shared" si="2"/>
        <v>8</v>
      </c>
      <c r="AE16" s="3">
        <f t="shared" si="2"/>
        <v>0</v>
      </c>
      <c r="AF16" s="3">
        <f t="shared" si="2"/>
        <v>0</v>
      </c>
      <c r="AG16" s="3">
        <f t="shared" si="2"/>
        <v>8</v>
      </c>
      <c r="AH16" s="3">
        <f t="shared" si="2"/>
        <v>8</v>
      </c>
      <c r="AI16" s="3">
        <f t="shared" si="2"/>
        <v>8</v>
      </c>
      <c r="AJ16" s="3">
        <f t="shared" si="2"/>
        <v>8</v>
      </c>
      <c r="AK16" s="3">
        <f t="shared" si="2"/>
        <v>8</v>
      </c>
      <c r="AL16" s="3">
        <f>SUM(AL12:AL15)</f>
        <v>175</v>
      </c>
      <c r="AM16" s="4"/>
      <c r="AN16" s="38"/>
    </row>
    <row r="19" spans="2:2" x14ac:dyDescent="0.3">
      <c r="B19" s="15" t="s">
        <v>60</v>
      </c>
    </row>
    <row r="134" spans="41:42" hidden="1" x14ac:dyDescent="0.3"/>
    <row r="135" spans="41:42" hidden="1" x14ac:dyDescent="0.3">
      <c r="AO135" s="2" t="s">
        <v>1</v>
      </c>
      <c r="AP135" s="2">
        <v>2021</v>
      </c>
    </row>
    <row r="136" spans="41:42" hidden="1" x14ac:dyDescent="0.3">
      <c r="AO136" s="2" t="s">
        <v>2</v>
      </c>
      <c r="AP136" s="2">
        <v>2022</v>
      </c>
    </row>
    <row r="137" spans="41:42" hidden="1" x14ac:dyDescent="0.3">
      <c r="AO137" s="2" t="s">
        <v>3</v>
      </c>
      <c r="AP137" s="2">
        <v>2023</v>
      </c>
    </row>
    <row r="138" spans="41:42" hidden="1" x14ac:dyDescent="0.3">
      <c r="AO138" s="2" t="s">
        <v>4</v>
      </c>
      <c r="AP138" s="2">
        <v>2024</v>
      </c>
    </row>
    <row r="139" spans="41:42" hidden="1" x14ac:dyDescent="0.3">
      <c r="AO139" s="2" t="s">
        <v>5</v>
      </c>
      <c r="AP139" s="2">
        <v>2025</v>
      </c>
    </row>
    <row r="140" spans="41:42" hidden="1" x14ac:dyDescent="0.3">
      <c r="AO140" s="2" t="s">
        <v>6</v>
      </c>
      <c r="AP140" s="2">
        <v>2026</v>
      </c>
    </row>
    <row r="141" spans="41:42" hidden="1" x14ac:dyDescent="0.3">
      <c r="AO141" s="2" t="s">
        <v>7</v>
      </c>
      <c r="AP141" s="2">
        <v>2027</v>
      </c>
    </row>
    <row r="142" spans="41:42" hidden="1" x14ac:dyDescent="0.3">
      <c r="AO142" s="2" t="s">
        <v>8</v>
      </c>
      <c r="AP142" s="2">
        <v>2028</v>
      </c>
    </row>
    <row r="143" spans="41:42" hidden="1" x14ac:dyDescent="0.3">
      <c r="AO143" s="2" t="s">
        <v>9</v>
      </c>
      <c r="AP143" s="2">
        <v>2029</v>
      </c>
    </row>
    <row r="144" spans="41:42" hidden="1" x14ac:dyDescent="0.3">
      <c r="AO144" s="2" t="s">
        <v>10</v>
      </c>
      <c r="AP144" s="2">
        <v>2030</v>
      </c>
    </row>
    <row r="145" spans="41:42" hidden="1" x14ac:dyDescent="0.3">
      <c r="AO145" s="2" t="s">
        <v>11</v>
      </c>
      <c r="AP145" s="2">
        <v>2031</v>
      </c>
    </row>
    <row r="146" spans="41:42" hidden="1" x14ac:dyDescent="0.3">
      <c r="AO146" s="2" t="s">
        <v>12</v>
      </c>
      <c r="AP146" s="2">
        <v>2032</v>
      </c>
    </row>
  </sheetData>
  <mergeCells count="3">
    <mergeCell ref="B1:AL1"/>
    <mergeCell ref="B2:AL2"/>
    <mergeCell ref="B3:AL3"/>
  </mergeCells>
  <conditionalFormatting sqref="H11:AK21">
    <cfRule type="expression" priority="2">
      <formula>WEEKDAY(H$11,2)&gt;5</formula>
    </cfRule>
  </conditionalFormatting>
  <conditionalFormatting sqref="H11:AJ34">
    <cfRule type="expression" dxfId="11" priority="1">
      <formula>WEEKDAY(I$11,2)&gt;5</formula>
    </cfRule>
  </conditionalFormatting>
  <conditionalFormatting sqref="D16:F34">
    <cfRule type="expression" dxfId="10" priority="3">
      <formula>WEEKDAY(I$11,2)&gt;5</formula>
    </cfRule>
  </conditionalFormatting>
  <conditionalFormatting sqref="G16:G34">
    <cfRule type="expression" dxfId="9" priority="4">
      <formula>WEEKDAY(L$11,2)&gt;5</formula>
    </cfRule>
  </conditionalFormatting>
  <conditionalFormatting sqref="AK11:AK34">
    <cfRule type="expression" dxfId="8" priority="5">
      <formula>WEEKDAY(#REF!,2)&gt;5</formula>
    </cfRule>
  </conditionalFormatting>
  <conditionalFormatting sqref="B17:C34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'1'!$C$4:$C$6</xm:f>
          </x14:formula1>
          <xm:sqref>E12:E15</xm:sqref>
        </x14:dataValidation>
        <x14:dataValidation type="list" allowBlank="1" showInputMessage="1" showErrorMessage="1" xr:uid="{00000000-0002-0000-0B00-000000000000}">
          <x14:formula1>
            <xm:f>'1'!$B$4:$B$19</xm:f>
          </x14:formula1>
          <xm:sqref>D12:D16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45"/>
  <sheetViews>
    <sheetView showGridLines="0" topLeftCell="B1" zoomScaleNormal="100" workbookViewId="0">
      <selection activeCell="O7" sqref="O7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87</v>
      </c>
      <c r="AO12" s="1"/>
    </row>
    <row r="13" spans="1:41" x14ac:dyDescent="0.3">
      <c r="B13" s="12" t="s">
        <v>39</v>
      </c>
      <c r="C13" s="12" t="s">
        <v>39</v>
      </c>
      <c r="D13" s="12" t="s">
        <v>20</v>
      </c>
      <c r="E13" s="12" t="s">
        <v>31</v>
      </c>
      <c r="F13" s="12"/>
      <c r="G13" s="13"/>
      <c r="H13" s="9">
        <v>0</v>
      </c>
      <c r="I13" s="9">
        <v>0</v>
      </c>
      <c r="J13" s="9">
        <v>4</v>
      </c>
      <c r="K13" s="9">
        <v>4</v>
      </c>
      <c r="L13" s="9">
        <v>4</v>
      </c>
      <c r="M13" s="9">
        <v>4</v>
      </c>
      <c r="N13" s="9">
        <v>4</v>
      </c>
      <c r="O13" s="9">
        <v>0</v>
      </c>
      <c r="P13" s="9">
        <v>0</v>
      </c>
      <c r="Q13" s="9">
        <v>4</v>
      </c>
      <c r="R13" s="9">
        <v>4</v>
      </c>
      <c r="S13" s="9">
        <v>4</v>
      </c>
      <c r="T13" s="9">
        <v>4</v>
      </c>
      <c r="U13" s="9">
        <v>4</v>
      </c>
      <c r="V13" s="9">
        <v>0</v>
      </c>
      <c r="W13" s="9">
        <v>0</v>
      </c>
      <c r="X13" s="9">
        <v>4</v>
      </c>
      <c r="Y13" s="9">
        <v>4</v>
      </c>
      <c r="Z13" s="9">
        <v>4</v>
      </c>
      <c r="AA13" s="9">
        <v>4</v>
      </c>
      <c r="AB13" s="9">
        <v>4</v>
      </c>
      <c r="AC13" s="9">
        <v>0</v>
      </c>
      <c r="AD13" s="9">
        <v>0</v>
      </c>
      <c r="AE13" s="9">
        <v>4</v>
      </c>
      <c r="AF13" s="9">
        <v>0</v>
      </c>
      <c r="AG13" s="9">
        <v>4</v>
      </c>
      <c r="AH13" s="9">
        <v>4</v>
      </c>
      <c r="AI13" s="9">
        <v>4</v>
      </c>
      <c r="AJ13" s="9">
        <v>0</v>
      </c>
      <c r="AK13" s="9">
        <v>0</v>
      </c>
      <c r="AL13" s="42">
        <v>4</v>
      </c>
      <c r="AM13" s="3">
        <f>SUM(H13:AL13)</f>
        <v>80</v>
      </c>
      <c r="AN13" s="4"/>
    </row>
    <row r="14" spans="1:41" x14ac:dyDescent="0.3">
      <c r="B14" s="12" t="s">
        <v>98</v>
      </c>
      <c r="C14" s="12" t="s">
        <v>99</v>
      </c>
      <c r="D14" s="12" t="s">
        <v>20</v>
      </c>
      <c r="E14" s="12" t="s">
        <v>31</v>
      </c>
      <c r="F14" s="12"/>
      <c r="G14" s="13"/>
      <c r="H14" s="9">
        <v>0</v>
      </c>
      <c r="I14" s="9">
        <v>0</v>
      </c>
      <c r="J14" s="9">
        <v>4</v>
      </c>
      <c r="K14" s="9">
        <v>4</v>
      </c>
      <c r="L14" s="9">
        <v>4</v>
      </c>
      <c r="M14" s="9">
        <v>4</v>
      </c>
      <c r="N14" s="9">
        <v>4</v>
      </c>
      <c r="O14" s="9">
        <v>0</v>
      </c>
      <c r="P14" s="9">
        <v>0</v>
      </c>
      <c r="Q14" s="9">
        <v>4</v>
      </c>
      <c r="R14" s="9">
        <v>4</v>
      </c>
      <c r="S14" s="9">
        <v>4</v>
      </c>
      <c r="T14" s="9">
        <v>4</v>
      </c>
      <c r="U14" s="9">
        <v>4</v>
      </c>
      <c r="V14" s="9">
        <v>0</v>
      </c>
      <c r="W14" s="9">
        <v>0</v>
      </c>
      <c r="X14" s="9">
        <v>4</v>
      </c>
      <c r="Y14" s="9">
        <v>4</v>
      </c>
      <c r="Z14" s="9">
        <v>4</v>
      </c>
      <c r="AA14" s="9">
        <v>4</v>
      </c>
      <c r="AB14" s="9">
        <v>4</v>
      </c>
      <c r="AC14" s="9">
        <v>0</v>
      </c>
      <c r="AD14" s="9">
        <v>0</v>
      </c>
      <c r="AE14" s="9">
        <v>4</v>
      </c>
      <c r="AF14" s="9">
        <v>0</v>
      </c>
      <c r="AG14" s="9">
        <v>4</v>
      </c>
      <c r="AH14" s="9">
        <v>4</v>
      </c>
      <c r="AI14" s="9">
        <v>4</v>
      </c>
      <c r="AJ14" s="9">
        <v>0</v>
      </c>
      <c r="AK14" s="9">
        <v>0</v>
      </c>
      <c r="AL14" s="42">
        <v>4</v>
      </c>
      <c r="AM14" s="3">
        <f t="shared" ref="AM14" si="1">SUM(H14:AL14)</f>
        <v>80</v>
      </c>
      <c r="AN14" s="4"/>
    </row>
    <row r="15" spans="1:41" x14ac:dyDescent="0.3">
      <c r="B15" s="3" t="s">
        <v>25</v>
      </c>
      <c r="C15" s="4"/>
      <c r="D15" s="3"/>
      <c r="E15" s="3"/>
      <c r="F15" s="3"/>
      <c r="G15" s="3"/>
      <c r="H15" s="3">
        <f>SUM(H13:H14)</f>
        <v>0</v>
      </c>
      <c r="I15" s="3">
        <f>SUM(I13:I14)</f>
        <v>0</v>
      </c>
      <c r="J15" s="3">
        <f>SUM(J13:J14)</f>
        <v>8</v>
      </c>
      <c r="K15" s="3">
        <f>SUM(K13:K14)</f>
        <v>8</v>
      </c>
      <c r="L15" s="3">
        <f>SUM(L13:L14)</f>
        <v>8</v>
      </c>
      <c r="M15" s="3">
        <f>SUM(M13:M14)</f>
        <v>8</v>
      </c>
      <c r="N15" s="3">
        <f>SUM(N13:N14)</f>
        <v>8</v>
      </c>
      <c r="O15" s="3">
        <f>SUM(O13:O14)</f>
        <v>0</v>
      </c>
      <c r="P15" s="3">
        <f>SUM(P13:P14)</f>
        <v>0</v>
      </c>
      <c r="Q15" s="3">
        <f>SUM(Q13:Q14)</f>
        <v>8</v>
      </c>
      <c r="R15" s="3">
        <f>SUM(R13:R14)</f>
        <v>8</v>
      </c>
      <c r="S15" s="3">
        <f>SUM(S13:S14)</f>
        <v>8</v>
      </c>
      <c r="T15" s="3">
        <f>SUM(T13:T14)</f>
        <v>8</v>
      </c>
      <c r="U15" s="3">
        <f>SUM(U13:U14)</f>
        <v>8</v>
      </c>
      <c r="V15" s="3">
        <f>SUM(V13:V14)</f>
        <v>0</v>
      </c>
      <c r="W15" s="3">
        <f>SUM(W13:W14)</f>
        <v>0</v>
      </c>
      <c r="X15" s="3">
        <f>SUM(X13:X14)</f>
        <v>8</v>
      </c>
      <c r="Y15" s="3">
        <f>SUM(Y13:Y14)</f>
        <v>8</v>
      </c>
      <c r="Z15" s="3">
        <f>SUM(Z13:Z14)</f>
        <v>8</v>
      </c>
      <c r="AA15" s="3">
        <f>SUM(AA13:AA14)</f>
        <v>8</v>
      </c>
      <c r="AB15" s="3">
        <f>SUM(AB13:AB14)</f>
        <v>8</v>
      </c>
      <c r="AC15" s="3">
        <f>SUM(AC13:AC14)</f>
        <v>0</v>
      </c>
      <c r="AD15" s="3">
        <f>SUM(AD13:AD14)</f>
        <v>0</v>
      </c>
      <c r="AE15" s="3">
        <f>SUM(AE13:AE14)</f>
        <v>8</v>
      </c>
      <c r="AF15" s="3">
        <f>SUM(AF13:AF14)</f>
        <v>0</v>
      </c>
      <c r="AG15" s="3">
        <f>SUM(AG13:AG14)</f>
        <v>8</v>
      </c>
      <c r="AH15" s="3">
        <f>SUM(AH13:AH14)</f>
        <v>8</v>
      </c>
      <c r="AI15" s="3">
        <f>SUM(AI13:AI14)</f>
        <v>8</v>
      </c>
      <c r="AJ15" s="3">
        <f>SUM(AJ13:AJ14)</f>
        <v>0</v>
      </c>
      <c r="AK15" s="3">
        <f>SUM(AK13:AK14)</f>
        <v>0</v>
      </c>
      <c r="AL15" s="43">
        <f>SUM(AL13:AL14)</f>
        <v>8</v>
      </c>
      <c r="AM15" s="3">
        <f>SUM(AM13:AM14)</f>
        <v>160</v>
      </c>
      <c r="AN15" s="4"/>
      <c r="AO15" s="38">
        <f>SUM(H15:AL15)-AM15</f>
        <v>0</v>
      </c>
    </row>
    <row r="18" spans="2:2" x14ac:dyDescent="0.3">
      <c r="B18" s="15" t="s">
        <v>60</v>
      </c>
    </row>
    <row r="133" spans="42:43" hidden="1" x14ac:dyDescent="0.3"/>
    <row r="134" spans="42:43" hidden="1" x14ac:dyDescent="0.3">
      <c r="AP134" s="2" t="s">
        <v>1</v>
      </c>
      <c r="AQ134" s="2">
        <v>2021</v>
      </c>
    </row>
    <row r="135" spans="42:43" hidden="1" x14ac:dyDescent="0.3">
      <c r="AP135" s="2" t="s">
        <v>2</v>
      </c>
      <c r="AQ135" s="2">
        <v>2022</v>
      </c>
    </row>
    <row r="136" spans="42:43" hidden="1" x14ac:dyDescent="0.3">
      <c r="AP136" s="2" t="s">
        <v>3</v>
      </c>
      <c r="AQ136" s="2">
        <v>2023</v>
      </c>
    </row>
    <row r="137" spans="42:43" hidden="1" x14ac:dyDescent="0.3">
      <c r="AP137" s="2" t="s">
        <v>4</v>
      </c>
      <c r="AQ137" s="2">
        <v>2024</v>
      </c>
    </row>
    <row r="138" spans="42:43" hidden="1" x14ac:dyDescent="0.3">
      <c r="AP138" s="2" t="s">
        <v>5</v>
      </c>
      <c r="AQ138" s="2">
        <v>2025</v>
      </c>
    </row>
    <row r="139" spans="42:43" hidden="1" x14ac:dyDescent="0.3">
      <c r="AP139" s="2" t="s">
        <v>6</v>
      </c>
      <c r="AQ139" s="2">
        <v>2026</v>
      </c>
    </row>
    <row r="140" spans="42:43" hidden="1" x14ac:dyDescent="0.3">
      <c r="AP140" s="2" t="s">
        <v>7</v>
      </c>
      <c r="AQ140" s="2">
        <v>2027</v>
      </c>
    </row>
    <row r="141" spans="42:43" hidden="1" x14ac:dyDescent="0.3">
      <c r="AP141" s="2" t="s">
        <v>8</v>
      </c>
      <c r="AQ141" s="2">
        <v>2028</v>
      </c>
    </row>
    <row r="142" spans="42:43" hidden="1" x14ac:dyDescent="0.3">
      <c r="AP142" s="2" t="s">
        <v>9</v>
      </c>
      <c r="AQ142" s="2">
        <v>2029</v>
      </c>
    </row>
    <row r="143" spans="42:43" hidden="1" x14ac:dyDescent="0.3">
      <c r="AP143" s="2" t="s">
        <v>10</v>
      </c>
      <c r="AQ143" s="2">
        <v>2030</v>
      </c>
    </row>
    <row r="144" spans="42:43" hidden="1" x14ac:dyDescent="0.3">
      <c r="AP144" s="2" t="s">
        <v>11</v>
      </c>
      <c r="AQ144" s="2">
        <v>2031</v>
      </c>
    </row>
    <row r="145" spans="42:43" hidden="1" x14ac:dyDescent="0.3">
      <c r="AP145" s="2" t="s">
        <v>12</v>
      </c>
      <c r="AQ145" s="2">
        <v>2032</v>
      </c>
    </row>
  </sheetData>
  <mergeCells count="3">
    <mergeCell ref="B1:AM1"/>
    <mergeCell ref="B2:AM2"/>
    <mergeCell ref="B3:AM3"/>
  </mergeCells>
  <conditionalFormatting sqref="H12:AK14 H15:AL20">
    <cfRule type="expression" priority="2">
      <formula>WEEKDAY(H$12,2)&gt;5</formula>
    </cfRule>
  </conditionalFormatting>
  <conditionalFormatting sqref="H12:AK14 H15:AL33">
    <cfRule type="expression" dxfId="6" priority="1">
      <formula>WEEKDAY(I$12,2)&gt;5</formula>
    </cfRule>
  </conditionalFormatting>
  <conditionalFormatting sqref="D15:F33">
    <cfRule type="expression" dxfId="5" priority="3">
      <formula>WEEKDAY(I$12,2)&gt;5</formula>
    </cfRule>
  </conditionalFormatting>
  <conditionalFormatting sqref="G15:G33">
    <cfRule type="expression" dxfId="4" priority="4">
      <formula>WEEKDAY(L$12,2)&gt;5</formula>
    </cfRule>
  </conditionalFormatting>
  <conditionalFormatting sqref="B16:C3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'1'!$C$4:$C$6</xm:f>
          </x14:formula1>
          <xm:sqref>E13:E14</xm:sqref>
        </x14:dataValidation>
        <x14:dataValidation type="list" allowBlank="1" showInputMessage="1" showErrorMessage="1" xr:uid="{00000000-0002-0000-0C00-000000000000}">
          <x14:formula1>
            <xm:f>'1'!$B$4:$B$19</xm:f>
          </x14:formula1>
          <xm:sqref>D13:D15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79</v>
      </c>
    </row>
    <row r="5" spans="1:40" x14ac:dyDescent="0.3">
      <c r="F5" s="20"/>
      <c r="G5" s="21" t="s">
        <v>82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80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58</v>
      </c>
      <c r="F7" s="25">
        <v>2</v>
      </c>
      <c r="G7" s="26" t="s">
        <v>81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59</v>
      </c>
      <c r="F8" s="25">
        <v>3</v>
      </c>
      <c r="G8" s="26" t="s">
        <v>83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84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86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87</v>
      </c>
      <c r="AN12" s="1"/>
    </row>
    <row r="13" spans="1:40" x14ac:dyDescent="0.3">
      <c r="B13" s="12" t="s">
        <v>33</v>
      </c>
      <c r="C13" s="12" t="s">
        <v>34</v>
      </c>
      <c r="D13" s="12" t="s">
        <v>17</v>
      </c>
      <c r="E13" s="12" t="s">
        <v>21</v>
      </c>
      <c r="F13" s="13" t="s">
        <v>88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33</v>
      </c>
      <c r="C14" s="12" t="s">
        <v>51</v>
      </c>
      <c r="D14" s="12" t="s">
        <v>29</v>
      </c>
      <c r="E14" s="12" t="s">
        <v>21</v>
      </c>
      <c r="F14" s="13" t="s">
        <v>88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33</v>
      </c>
      <c r="C15" s="12" t="s">
        <v>35</v>
      </c>
      <c r="D15" s="12" t="s">
        <v>30</v>
      </c>
      <c r="E15" s="12" t="s">
        <v>21</v>
      </c>
      <c r="F15" s="13" t="s">
        <v>88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33</v>
      </c>
      <c r="C16" s="12" t="s">
        <v>43</v>
      </c>
      <c r="D16" s="12" t="s">
        <v>24</v>
      </c>
      <c r="E16" s="12" t="s">
        <v>21</v>
      </c>
      <c r="F16" s="13" t="s">
        <v>88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33</v>
      </c>
      <c r="C17" s="12" t="s">
        <v>48</v>
      </c>
      <c r="D17" s="12" t="s">
        <v>47</v>
      </c>
      <c r="E17" s="12" t="s">
        <v>21</v>
      </c>
      <c r="F17" s="13" t="s">
        <v>88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33</v>
      </c>
      <c r="C18" s="12" t="s">
        <v>52</v>
      </c>
      <c r="D18" s="12" t="s">
        <v>18</v>
      </c>
      <c r="E18" s="12" t="s">
        <v>21</v>
      </c>
      <c r="F18" s="13" t="s">
        <v>88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33</v>
      </c>
      <c r="C19" s="12" t="s">
        <v>69</v>
      </c>
      <c r="D19" s="12" t="s">
        <v>20</v>
      </c>
      <c r="E19" s="12" t="s">
        <v>21</v>
      </c>
      <c r="F19" s="13" t="s">
        <v>88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38</v>
      </c>
      <c r="C20" s="12" t="s">
        <v>34</v>
      </c>
      <c r="D20" s="12" t="s">
        <v>27</v>
      </c>
      <c r="E20" s="12" t="s">
        <v>21</v>
      </c>
      <c r="F20" s="13" t="s">
        <v>88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36</v>
      </c>
      <c r="C21" s="12" t="s">
        <v>37</v>
      </c>
      <c r="D21" s="12" t="s">
        <v>18</v>
      </c>
      <c r="E21" s="12" t="s">
        <v>22</v>
      </c>
      <c r="F21" s="13" t="s">
        <v>88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67</v>
      </c>
      <c r="C22" s="12" t="s">
        <v>68</v>
      </c>
      <c r="D22" s="12" t="s">
        <v>74</v>
      </c>
      <c r="E22" s="12" t="s">
        <v>22</v>
      </c>
      <c r="F22" s="13" t="s">
        <v>88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39</v>
      </c>
      <c r="C23" s="12" t="s">
        <v>40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41</v>
      </c>
      <c r="C24" s="12" t="s">
        <v>42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44</v>
      </c>
      <c r="C25" s="12" t="s">
        <v>46</v>
      </c>
      <c r="D25" s="12" t="s">
        <v>19</v>
      </c>
      <c r="E25" s="12" t="s">
        <v>22</v>
      </c>
      <c r="F25" s="13" t="s">
        <v>88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45</v>
      </c>
      <c r="C26" s="12" t="s">
        <v>61</v>
      </c>
      <c r="D26" s="12" t="s">
        <v>19</v>
      </c>
      <c r="E26" s="12" t="s">
        <v>21</v>
      </c>
      <c r="F26" s="13" t="s">
        <v>88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49</v>
      </c>
      <c r="C27" s="12" t="s">
        <v>62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49</v>
      </c>
      <c r="C28" s="12" t="s">
        <v>50</v>
      </c>
      <c r="D28" s="12" t="s">
        <v>28</v>
      </c>
      <c r="E28" s="12" t="s">
        <v>21</v>
      </c>
      <c r="F28" s="13" t="s">
        <v>88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75</v>
      </c>
      <c r="C29" s="12" t="s">
        <v>76</v>
      </c>
      <c r="D29" s="12" t="s">
        <v>70</v>
      </c>
      <c r="E29" s="12" t="s">
        <v>22</v>
      </c>
      <c r="F29" s="13" t="s">
        <v>88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75</v>
      </c>
      <c r="C30" s="12" t="s">
        <v>77</v>
      </c>
      <c r="D30" s="12" t="s">
        <v>71</v>
      </c>
      <c r="E30" s="12" t="s">
        <v>21</v>
      </c>
      <c r="F30" s="13" t="s">
        <v>88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75</v>
      </c>
      <c r="C31" s="12" t="s">
        <v>78</v>
      </c>
      <c r="D31" s="12" t="s">
        <v>73</v>
      </c>
      <c r="E31" s="12" t="s">
        <v>22</v>
      </c>
      <c r="F31" s="13" t="s">
        <v>88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54</v>
      </c>
      <c r="C32" s="12" t="s">
        <v>53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55</v>
      </c>
      <c r="C33" s="12" t="s">
        <v>56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63</v>
      </c>
      <c r="C34" s="12" t="s">
        <v>64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60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87</v>
      </c>
      <c r="AO12" s="1"/>
    </row>
    <row r="13" spans="1:41" x14ac:dyDescent="0.3">
      <c r="B13" s="51" t="s">
        <v>95</v>
      </c>
      <c r="C13" s="51" t="s">
        <v>34</v>
      </c>
      <c r="D13" s="47" t="s">
        <v>17</v>
      </c>
      <c r="E13" s="47" t="s">
        <v>21</v>
      </c>
      <c r="F13" s="12">
        <v>2748049</v>
      </c>
      <c r="G13" s="49" t="s">
        <v>100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91</v>
      </c>
      <c r="Y13" s="44" t="s">
        <v>91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96</v>
      </c>
      <c r="C14" s="51" t="s">
        <v>97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92</v>
      </c>
      <c r="Y14" s="44" t="s">
        <v>92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39</v>
      </c>
      <c r="C15" s="48" t="s">
        <v>39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93</v>
      </c>
      <c r="Y15" s="44" t="s">
        <v>93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98</v>
      </c>
      <c r="C16" s="48" t="s">
        <v>99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94</v>
      </c>
      <c r="Y16" s="44" t="s">
        <v>94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60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7" priority="10">
      <formula>WEEKDAY(I$12,2)&gt;5</formula>
    </cfRule>
  </conditionalFormatting>
  <conditionalFormatting sqref="D17:F35">
    <cfRule type="expression" dxfId="66" priority="12">
      <formula>WEEKDAY(I$12,2)&gt;5</formula>
    </cfRule>
  </conditionalFormatting>
  <conditionalFormatting sqref="G17:G35">
    <cfRule type="expression" dxfId="65" priority="13">
      <formula>WEEKDAY(L$12,2)&gt;5</formula>
    </cfRule>
  </conditionalFormatting>
  <conditionalFormatting sqref="B18:C35">
    <cfRule type="expression" dxfId="64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3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2" priority="6">
      <formula>WEEKDAY(Z$10,2)&gt;5</formula>
    </cfRule>
  </conditionalFormatting>
  <conditionalFormatting sqref="B13:C14">
    <cfRule type="expression" dxfId="61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60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opLeftCell="E1" zoomScaleNormal="100" workbookViewId="0">
      <selection activeCell="AE11" sqref="AE11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89</v>
      </c>
      <c r="C11" s="11" t="s">
        <v>85</v>
      </c>
      <c r="D11" s="6" t="s">
        <v>0</v>
      </c>
      <c r="E11" s="6" t="s">
        <v>13</v>
      </c>
      <c r="F11" s="6" t="s">
        <v>90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87</v>
      </c>
      <c r="AN11" s="1"/>
    </row>
    <row r="12" spans="1:40" x14ac:dyDescent="0.3">
      <c r="B12" s="51" t="s">
        <v>95</v>
      </c>
      <c r="C12" s="51" t="s">
        <v>34</v>
      </c>
      <c r="D12" s="48" t="s">
        <v>20</v>
      </c>
      <c r="E12" s="47" t="s">
        <v>21</v>
      </c>
      <c r="F12" s="12">
        <v>2748049</v>
      </c>
      <c r="G12" s="49" t="s">
        <v>100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39</v>
      </c>
      <c r="C13" s="48" t="s">
        <v>39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98</v>
      </c>
      <c r="C14" s="48" t="s">
        <v>99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103</v>
      </c>
      <c r="C15" s="12" t="s">
        <v>104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96</v>
      </c>
      <c r="C16" s="12" t="s">
        <v>96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105</v>
      </c>
      <c r="C17" s="51" t="s">
        <v>107</v>
      </c>
      <c r="D17" s="48" t="s">
        <v>20</v>
      </c>
      <c r="E17" s="48" t="s">
        <v>31</v>
      </c>
      <c r="F17" s="12">
        <v>2647642</v>
      </c>
      <c r="G17" s="49" t="s">
        <v>106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  <c r="AN17" s="2">
        <f>AK17+'May 23'!AM15+'June 23'!AL14+'July 23'!AM15+'August 23'!AM15+'September 23'!AL14+'October 23'!AM15</f>
        <v>141</v>
      </c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60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8" priority="11">
      <formula>WEEKDAY(I$11,2)&gt;5</formula>
    </cfRule>
  </conditionalFormatting>
  <conditionalFormatting sqref="D18:F36">
    <cfRule type="expression" dxfId="57" priority="13">
      <formula>WEEKDAY(I$11,2)&gt;5</formula>
    </cfRule>
  </conditionalFormatting>
  <conditionalFormatting sqref="G18:G36">
    <cfRule type="expression" dxfId="56" priority="14">
      <formula>WEEKDAY(L$11,2)&gt;5</formula>
    </cfRule>
  </conditionalFormatting>
  <conditionalFormatting sqref="AK11:AK36">
    <cfRule type="expression" dxfId="55" priority="50">
      <formula>WEEKDAY(#REF!,2)&gt;5</formula>
    </cfRule>
  </conditionalFormatting>
  <conditionalFormatting sqref="B19:C36">
    <cfRule type="expression" dxfId="54" priority="52">
      <formula>WEEKDAY(H$11,2)&gt;5</formula>
    </cfRule>
  </conditionalFormatting>
  <conditionalFormatting sqref="B12:C12">
    <cfRule type="expression" dxfId="53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2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1" priority="6">
      <formula>WEEKDAY(H$10,2)&gt;5</formula>
    </cfRule>
  </conditionalFormatting>
  <conditionalFormatting sqref="C17">
    <cfRule type="expression" dxfId="50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9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8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87</v>
      </c>
      <c r="AO12" s="1"/>
    </row>
    <row r="13" spans="1:41" x14ac:dyDescent="0.3">
      <c r="B13" s="48" t="s">
        <v>39</v>
      </c>
      <c r="C13" s="48" t="s">
        <v>39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98</v>
      </c>
      <c r="C14" s="48" t="s">
        <v>99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105</v>
      </c>
      <c r="C15" s="51" t="s">
        <v>107</v>
      </c>
      <c r="D15" s="48" t="s">
        <v>110</v>
      </c>
      <c r="E15" s="48" t="s">
        <v>31</v>
      </c>
      <c r="F15" s="12">
        <v>2647642</v>
      </c>
      <c r="G15" s="54" t="s">
        <v>106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109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60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7" priority="6">
      <formula>WEEKDAY(I$12,2)&gt;5</formula>
    </cfRule>
  </conditionalFormatting>
  <conditionalFormatting sqref="D17:F35">
    <cfRule type="expression" dxfId="46" priority="8">
      <formula>WEEKDAY(I$12,2)&gt;5</formula>
    </cfRule>
  </conditionalFormatting>
  <conditionalFormatting sqref="G17:G35">
    <cfRule type="expression" dxfId="45" priority="9">
      <formula>WEEKDAY(L$12,2)&gt;5</formula>
    </cfRule>
  </conditionalFormatting>
  <conditionalFormatting sqref="B18:C35">
    <cfRule type="expression" dxfId="44" priority="48">
      <formula>WEEKDAY(H$12,2)&gt;5</formula>
    </cfRule>
  </conditionalFormatting>
  <conditionalFormatting sqref="C15">
    <cfRule type="expression" dxfId="43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2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1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111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89</v>
      </c>
      <c r="C11" s="11" t="s">
        <v>85</v>
      </c>
      <c r="D11" s="6" t="s">
        <v>0</v>
      </c>
      <c r="E11" s="6" t="s">
        <v>13</v>
      </c>
      <c r="F11" s="6" t="s">
        <v>90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87</v>
      </c>
      <c r="AN11" s="1"/>
    </row>
    <row r="12" spans="1:40" x14ac:dyDescent="0.3">
      <c r="B12" s="48" t="s">
        <v>39</v>
      </c>
      <c r="C12" s="48" t="s">
        <v>39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98</v>
      </c>
      <c r="C13" s="48" t="s">
        <v>99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105</v>
      </c>
      <c r="C14" s="51" t="s">
        <v>107</v>
      </c>
      <c r="D14" s="48" t="s">
        <v>110</v>
      </c>
      <c r="E14" s="48" t="s">
        <v>31</v>
      </c>
      <c r="F14" s="12">
        <v>2647642</v>
      </c>
      <c r="G14" s="54" t="s">
        <v>106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109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60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40" priority="6">
      <formula>WEEKDAY(I$11,2)&gt;5</formula>
    </cfRule>
  </conditionalFormatting>
  <conditionalFormatting sqref="D15:F33">
    <cfRule type="expression" dxfId="39" priority="8">
      <formula>WEEKDAY(I$11,2)&gt;5</formula>
    </cfRule>
  </conditionalFormatting>
  <conditionalFormatting sqref="G15:G33">
    <cfRule type="expression" dxfId="38" priority="9">
      <formula>WEEKDAY(L$11,2)&gt;5</formula>
    </cfRule>
  </conditionalFormatting>
  <conditionalFormatting sqref="AK11:AK33">
    <cfRule type="expression" dxfId="37" priority="10">
      <formula>WEEKDAY(#REF!,2)&gt;5</formula>
    </cfRule>
  </conditionalFormatting>
  <conditionalFormatting sqref="B16:C33">
    <cfRule type="expression" dxfId="36" priority="49">
      <formula>WEEKDAY(H$11,2)&gt;5</formula>
    </cfRule>
  </conditionalFormatting>
  <conditionalFormatting sqref="C14">
    <cfRule type="expression" dxfId="35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4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3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87</v>
      </c>
      <c r="AO12" s="1"/>
    </row>
    <row r="13" spans="1:41" x14ac:dyDescent="0.3">
      <c r="B13" s="48" t="s">
        <v>39</v>
      </c>
      <c r="C13" s="48" t="s">
        <v>39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98</v>
      </c>
      <c r="C14" s="48" t="s">
        <v>99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105</v>
      </c>
      <c r="C15" s="51" t="s">
        <v>107</v>
      </c>
      <c r="D15" s="48" t="s">
        <v>110</v>
      </c>
      <c r="E15" s="48" t="s">
        <v>31</v>
      </c>
      <c r="F15" s="12">
        <v>2647642</v>
      </c>
      <c r="G15" s="54" t="s">
        <v>106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109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60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2" priority="6">
      <formula>WEEKDAY(I$12,2)&gt;5</formula>
    </cfRule>
  </conditionalFormatting>
  <conditionalFormatting sqref="D18:F36">
    <cfRule type="expression" dxfId="31" priority="8">
      <formula>WEEKDAY(I$12,2)&gt;5</formula>
    </cfRule>
  </conditionalFormatting>
  <conditionalFormatting sqref="G18:G36">
    <cfRule type="expression" dxfId="30" priority="9">
      <formula>WEEKDAY(L$12,2)&gt;5</formula>
    </cfRule>
  </conditionalFormatting>
  <conditionalFormatting sqref="B19:C36">
    <cfRule type="expression" dxfId="29" priority="50">
      <formula>WEEKDAY(H$12,2)&gt;5</formula>
    </cfRule>
  </conditionalFormatting>
  <conditionalFormatting sqref="C15">
    <cfRule type="expression" dxfId="28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7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6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H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87</v>
      </c>
      <c r="AO12" s="1"/>
    </row>
    <row r="13" spans="1:41" x14ac:dyDescent="0.3">
      <c r="B13" s="12" t="s">
        <v>39</v>
      </c>
      <c r="C13" s="12" t="s">
        <v>39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98</v>
      </c>
      <c r="C14" s="12" t="s">
        <v>99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105</v>
      </c>
      <c r="C15" s="12" t="s">
        <v>107</v>
      </c>
      <c r="D15" s="12" t="s">
        <v>17</v>
      </c>
      <c r="E15" s="12" t="s">
        <v>31</v>
      </c>
      <c r="F15" s="12">
        <v>2647642</v>
      </c>
      <c r="G15" s="13" t="s">
        <v>106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109</v>
      </c>
    </row>
    <row r="16" spans="1:41" x14ac:dyDescent="0.3">
      <c r="B16" s="12" t="s">
        <v>112</v>
      </c>
      <c r="C16" s="12" t="s">
        <v>104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109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60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5" priority="1">
      <formula>WEEKDAY(I$12,2)&gt;5</formula>
    </cfRule>
  </conditionalFormatting>
  <conditionalFormatting sqref="D17:F35">
    <cfRule type="expression" dxfId="24" priority="3">
      <formula>WEEKDAY(I$12,2)&gt;5</formula>
    </cfRule>
  </conditionalFormatting>
  <conditionalFormatting sqref="G17:G35">
    <cfRule type="expression" dxfId="23" priority="4">
      <formula>WEEKDAY(L$12,2)&gt;5</formula>
    </cfRule>
  </conditionalFormatting>
  <conditionalFormatting sqref="B18:C35">
    <cfRule type="expression" dxfId="22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opLeftCell="B1" zoomScaleNormal="100" workbookViewId="0">
      <selection activeCell="F14" sqref="F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89</v>
      </c>
      <c r="C11" s="11" t="s">
        <v>85</v>
      </c>
      <c r="D11" s="6" t="s">
        <v>0</v>
      </c>
      <c r="E11" s="6" t="s">
        <v>13</v>
      </c>
      <c r="F11" s="6" t="s">
        <v>90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87</v>
      </c>
      <c r="AN11" s="1"/>
    </row>
    <row r="12" spans="1:40" x14ac:dyDescent="0.3">
      <c r="B12" s="12" t="s">
        <v>39</v>
      </c>
      <c r="C12" s="12" t="s">
        <v>39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98</v>
      </c>
      <c r="C13" s="12" t="s">
        <v>99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105</v>
      </c>
      <c r="C14" s="12" t="s">
        <v>107</v>
      </c>
      <c r="D14" s="12" t="s">
        <v>17</v>
      </c>
      <c r="E14" s="12" t="s">
        <v>31</v>
      </c>
      <c r="F14" s="12">
        <v>2927965</v>
      </c>
      <c r="G14" s="13" t="s">
        <v>106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109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 t="shared" ref="H17:AK17" si="2">SUM(H12:H16)</f>
        <v>0</v>
      </c>
      <c r="I17" s="3">
        <f t="shared" si="2"/>
        <v>0</v>
      </c>
      <c r="J17" s="3">
        <f t="shared" si="2"/>
        <v>8</v>
      </c>
      <c r="K17" s="3">
        <f t="shared" si="2"/>
        <v>8</v>
      </c>
      <c r="L17" s="3">
        <f t="shared" si="2"/>
        <v>8</v>
      </c>
      <c r="M17" s="3">
        <f t="shared" si="2"/>
        <v>0</v>
      </c>
      <c r="N17" s="3">
        <f t="shared" si="2"/>
        <v>8</v>
      </c>
      <c r="O17" s="3">
        <f t="shared" si="2"/>
        <v>0</v>
      </c>
      <c r="P17" s="3">
        <f t="shared" si="2"/>
        <v>0</v>
      </c>
      <c r="Q17" s="3">
        <f t="shared" si="2"/>
        <v>8</v>
      </c>
      <c r="R17" s="3">
        <f t="shared" si="2"/>
        <v>8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0</v>
      </c>
      <c r="X17" s="3">
        <f t="shared" si="2"/>
        <v>8</v>
      </c>
      <c r="Y17" s="3">
        <f t="shared" si="2"/>
        <v>8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0</v>
      </c>
      <c r="AD17" s="3">
        <f t="shared" si="2"/>
        <v>0</v>
      </c>
      <c r="AE17" s="3">
        <f t="shared" si="2"/>
        <v>8</v>
      </c>
      <c r="AF17" s="3">
        <f t="shared" si="2"/>
        <v>8</v>
      </c>
      <c r="AG17" s="3">
        <f t="shared" si="2"/>
        <v>8</v>
      </c>
      <c r="AH17" s="3">
        <f t="shared" si="2"/>
        <v>8</v>
      </c>
      <c r="AI17" s="3">
        <f t="shared" si="2"/>
        <v>0</v>
      </c>
      <c r="AJ17" s="3">
        <f t="shared" si="2"/>
        <v>0</v>
      </c>
      <c r="AK17" s="40">
        <f t="shared" si="2"/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60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1" priority="1">
      <formula>WEEKDAY(I$11,2)&gt;5</formula>
    </cfRule>
  </conditionalFormatting>
  <conditionalFormatting sqref="D17:F35">
    <cfRule type="expression" dxfId="20" priority="3">
      <formula>WEEKDAY(I$11,2)&gt;5</formula>
    </cfRule>
  </conditionalFormatting>
  <conditionalFormatting sqref="G17:G35">
    <cfRule type="expression" dxfId="19" priority="4">
      <formula>WEEKDAY(L$11,2)&gt;5</formula>
    </cfRule>
  </conditionalFormatting>
  <conditionalFormatting sqref="AK11:AK35">
    <cfRule type="expression" dxfId="18" priority="5">
      <formula>WEEKDAY(#REF!,2)&gt;5</formula>
    </cfRule>
  </conditionalFormatting>
  <conditionalFormatting sqref="B18:C35">
    <cfRule type="expression" dxfId="17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49"/>
  <sheetViews>
    <sheetView showGridLines="0" topLeftCell="B1" zoomScale="85" zoomScaleNormal="85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2.66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24.1093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101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108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89</v>
      </c>
      <c r="C12" s="11" t="s">
        <v>85</v>
      </c>
      <c r="D12" s="6" t="s">
        <v>0</v>
      </c>
      <c r="E12" s="6" t="s">
        <v>13</v>
      </c>
      <c r="F12" s="6" t="s">
        <v>90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87</v>
      </c>
      <c r="AO12" s="1"/>
    </row>
    <row r="13" spans="1:41" x14ac:dyDescent="0.3">
      <c r="B13" s="12" t="s">
        <v>39</v>
      </c>
      <c r="C13" s="12" t="s">
        <v>39</v>
      </c>
      <c r="D13" s="12" t="s">
        <v>20</v>
      </c>
      <c r="E13" s="12" t="s">
        <v>31</v>
      </c>
      <c r="F13" s="12"/>
      <c r="G13" s="13"/>
      <c r="H13" s="9">
        <v>4</v>
      </c>
      <c r="I13" s="9">
        <v>4</v>
      </c>
      <c r="J13" s="9">
        <v>4</v>
      </c>
      <c r="K13" s="9">
        <v>3</v>
      </c>
      <c r="L13" s="9">
        <v>2</v>
      </c>
      <c r="M13" s="9"/>
      <c r="N13" s="9"/>
      <c r="O13" s="9">
        <v>4</v>
      </c>
      <c r="P13" s="9">
        <v>5</v>
      </c>
      <c r="Q13" s="9">
        <v>3</v>
      </c>
      <c r="R13" s="9">
        <v>3</v>
      </c>
      <c r="S13" s="9">
        <v>4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36</v>
      </c>
      <c r="AN13" s="4"/>
    </row>
    <row r="14" spans="1:41" x14ac:dyDescent="0.3">
      <c r="B14" s="12" t="s">
        <v>98</v>
      </c>
      <c r="C14" s="12" t="s">
        <v>99</v>
      </c>
      <c r="D14" s="12" t="s">
        <v>20</v>
      </c>
      <c r="E14" s="12" t="s">
        <v>31</v>
      </c>
      <c r="F14" s="12"/>
      <c r="G14" s="13"/>
      <c r="H14" s="9">
        <v>3</v>
      </c>
      <c r="I14" s="9">
        <v>2</v>
      </c>
      <c r="J14" s="9">
        <v>2</v>
      </c>
      <c r="K14" s="9">
        <v>4</v>
      </c>
      <c r="L14" s="9">
        <v>4</v>
      </c>
      <c r="M14" s="9"/>
      <c r="N14" s="9"/>
      <c r="O14" s="9">
        <v>3</v>
      </c>
      <c r="P14" s="9">
        <v>2</v>
      </c>
      <c r="Q14" s="9">
        <v>3</v>
      </c>
      <c r="R14" s="9">
        <v>3</v>
      </c>
      <c r="S14" s="9">
        <v>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18" si="1">SUM(H14:AL14)</f>
        <v>29</v>
      </c>
      <c r="AN14" s="4"/>
    </row>
    <row r="15" spans="1:41" x14ac:dyDescent="0.3">
      <c r="B15" s="12" t="s">
        <v>105</v>
      </c>
      <c r="C15" s="12" t="s">
        <v>107</v>
      </c>
      <c r="D15" s="12" t="s">
        <v>17</v>
      </c>
      <c r="E15" s="12" t="s">
        <v>31</v>
      </c>
      <c r="F15" s="12">
        <v>2647642</v>
      </c>
      <c r="G15" s="13" t="s">
        <v>106</v>
      </c>
      <c r="H15" s="9">
        <v>1</v>
      </c>
      <c r="I15" s="9">
        <v>2</v>
      </c>
      <c r="J15" s="9">
        <v>2</v>
      </c>
      <c r="K15" s="9">
        <v>1</v>
      </c>
      <c r="L15" s="9">
        <v>2</v>
      </c>
      <c r="M15" s="9"/>
      <c r="N15" s="9"/>
      <c r="O15" s="9">
        <v>1</v>
      </c>
      <c r="P15" s="9">
        <v>1</v>
      </c>
      <c r="Q15" s="9">
        <v>2</v>
      </c>
      <c r="R15" s="9">
        <v>2</v>
      </c>
      <c r="S15" s="9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15</v>
      </c>
      <c r="AN15" s="4" t="s">
        <v>109</v>
      </c>
    </row>
    <row r="16" spans="1:41" x14ac:dyDescent="0.3">
      <c r="B16" s="12" t="s">
        <v>103</v>
      </c>
      <c r="C16" s="12"/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8</v>
      </c>
      <c r="W16" s="9">
        <v>8</v>
      </c>
      <c r="X16" s="9">
        <v>8</v>
      </c>
      <c r="Y16" s="9">
        <v>8</v>
      </c>
      <c r="Z16" s="9">
        <v>8</v>
      </c>
      <c r="AA16" s="9"/>
      <c r="AB16" s="9"/>
      <c r="AC16" s="9">
        <v>8</v>
      </c>
      <c r="AD16" s="9">
        <v>8</v>
      </c>
      <c r="AE16" s="9">
        <v>8</v>
      </c>
      <c r="AF16" s="9">
        <v>8</v>
      </c>
      <c r="AG16" s="9">
        <v>8</v>
      </c>
      <c r="AH16" s="9"/>
      <c r="AI16" s="9"/>
      <c r="AJ16" s="9">
        <v>8</v>
      </c>
      <c r="AK16" s="9"/>
      <c r="AL16" s="42"/>
      <c r="AM16" s="3">
        <f t="shared" si="1"/>
        <v>88</v>
      </c>
      <c r="AN16" s="4" t="s">
        <v>115</v>
      </c>
    </row>
    <row r="17" spans="2:41" x14ac:dyDescent="0.3">
      <c r="B17" s="12" t="s">
        <v>96</v>
      </c>
      <c r="C17" s="12" t="s">
        <v>113</v>
      </c>
      <c r="D17" s="12" t="s">
        <v>20</v>
      </c>
      <c r="E17" s="12" t="s">
        <v>31</v>
      </c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8</v>
      </c>
      <c r="AL17" s="42">
        <v>8</v>
      </c>
      <c r="AM17" s="3">
        <f t="shared" si="1"/>
        <v>16</v>
      </c>
      <c r="AN17" s="4" t="s">
        <v>115</v>
      </c>
    </row>
    <row r="18" spans="2:41" x14ac:dyDescent="0.3">
      <c r="B18" s="12"/>
      <c r="C18" s="12"/>
      <c r="D18" s="12"/>
      <c r="E18" s="12"/>
      <c r="F18" s="12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1" x14ac:dyDescent="0.3">
      <c r="B19" s="3" t="s">
        <v>25</v>
      </c>
      <c r="C19" s="4"/>
      <c r="D19" s="3"/>
      <c r="E19" s="3"/>
      <c r="F19" s="3"/>
      <c r="G19" s="3"/>
      <c r="H19" s="3">
        <f t="shared" ref="H19:AL19" si="2">SUM(H13:H18)</f>
        <v>8</v>
      </c>
      <c r="I19" s="3">
        <f t="shared" si="2"/>
        <v>8</v>
      </c>
      <c r="J19" s="3">
        <f t="shared" si="2"/>
        <v>8</v>
      </c>
      <c r="K19" s="3">
        <f t="shared" si="2"/>
        <v>8</v>
      </c>
      <c r="L19" s="3">
        <f t="shared" si="2"/>
        <v>8</v>
      </c>
      <c r="M19" s="3">
        <f t="shared" si="2"/>
        <v>0</v>
      </c>
      <c r="N19" s="3">
        <f t="shared" si="2"/>
        <v>0</v>
      </c>
      <c r="O19" s="3">
        <f t="shared" si="2"/>
        <v>8</v>
      </c>
      <c r="P19" s="3">
        <f t="shared" si="2"/>
        <v>8</v>
      </c>
      <c r="Q19" s="3">
        <f t="shared" si="2"/>
        <v>8</v>
      </c>
      <c r="R19" s="3">
        <f t="shared" si="2"/>
        <v>8</v>
      </c>
      <c r="S19" s="3">
        <f t="shared" si="2"/>
        <v>8</v>
      </c>
      <c r="T19" s="3">
        <f t="shared" si="2"/>
        <v>0</v>
      </c>
      <c r="U19" s="3">
        <f t="shared" si="2"/>
        <v>0</v>
      </c>
      <c r="V19" s="3">
        <f t="shared" si="2"/>
        <v>8</v>
      </c>
      <c r="W19" s="3">
        <f t="shared" si="2"/>
        <v>8</v>
      </c>
      <c r="X19" s="3">
        <f t="shared" si="2"/>
        <v>8</v>
      </c>
      <c r="Y19" s="3">
        <f t="shared" si="2"/>
        <v>8</v>
      </c>
      <c r="Z19" s="3">
        <f t="shared" si="2"/>
        <v>8</v>
      </c>
      <c r="AA19" s="3">
        <f t="shared" si="2"/>
        <v>0</v>
      </c>
      <c r="AB19" s="3">
        <f t="shared" si="2"/>
        <v>0</v>
      </c>
      <c r="AC19" s="3">
        <f t="shared" si="2"/>
        <v>8</v>
      </c>
      <c r="AD19" s="3">
        <f t="shared" si="2"/>
        <v>8</v>
      </c>
      <c r="AE19" s="3">
        <f t="shared" si="2"/>
        <v>8</v>
      </c>
      <c r="AF19" s="3">
        <f t="shared" si="2"/>
        <v>8</v>
      </c>
      <c r="AG19" s="3">
        <f t="shared" si="2"/>
        <v>8</v>
      </c>
      <c r="AH19" s="3">
        <f t="shared" si="2"/>
        <v>0</v>
      </c>
      <c r="AI19" s="3">
        <f t="shared" si="2"/>
        <v>0</v>
      </c>
      <c r="AJ19" s="3">
        <f t="shared" si="2"/>
        <v>8</v>
      </c>
      <c r="AK19" s="3">
        <f t="shared" si="2"/>
        <v>8</v>
      </c>
      <c r="AL19" s="43">
        <f t="shared" si="2"/>
        <v>8</v>
      </c>
      <c r="AM19" s="3">
        <f>SUM(AM13:AM17)</f>
        <v>184</v>
      </c>
      <c r="AN19" s="4"/>
      <c r="AO19" s="38">
        <f>SUM(H19:AL19)-AM19</f>
        <v>0</v>
      </c>
    </row>
    <row r="22" spans="2:41" x14ac:dyDescent="0.3">
      <c r="B22" s="15" t="s">
        <v>60</v>
      </c>
    </row>
    <row r="137" spans="42:43" hidden="1" x14ac:dyDescent="0.3"/>
    <row r="138" spans="42:43" hidden="1" x14ac:dyDescent="0.3">
      <c r="AP138" s="2" t="s">
        <v>1</v>
      </c>
      <c r="AQ138" s="2">
        <v>2021</v>
      </c>
    </row>
    <row r="139" spans="42:43" hidden="1" x14ac:dyDescent="0.3">
      <c r="AP139" s="2" t="s">
        <v>2</v>
      </c>
      <c r="AQ139" s="2">
        <v>2022</v>
      </c>
    </row>
    <row r="140" spans="42:43" hidden="1" x14ac:dyDescent="0.3">
      <c r="AP140" s="2" t="s">
        <v>3</v>
      </c>
      <c r="AQ140" s="2">
        <v>2023</v>
      </c>
    </row>
    <row r="141" spans="42:43" hidden="1" x14ac:dyDescent="0.3">
      <c r="AP141" s="2" t="s">
        <v>4</v>
      </c>
      <c r="AQ141" s="2">
        <v>2024</v>
      </c>
    </row>
    <row r="142" spans="42:43" hidden="1" x14ac:dyDescent="0.3">
      <c r="AP142" s="2" t="s">
        <v>5</v>
      </c>
      <c r="AQ142" s="2">
        <v>2025</v>
      </c>
    </row>
    <row r="143" spans="42:43" hidden="1" x14ac:dyDescent="0.3">
      <c r="AP143" s="2" t="s">
        <v>6</v>
      </c>
      <c r="AQ143" s="2">
        <v>2026</v>
      </c>
    </row>
    <row r="144" spans="42:43" hidden="1" x14ac:dyDescent="0.3">
      <c r="AP144" s="2" t="s">
        <v>7</v>
      </c>
      <c r="AQ144" s="2">
        <v>2027</v>
      </c>
    </row>
    <row r="145" spans="42:43" hidden="1" x14ac:dyDescent="0.3">
      <c r="AP145" s="2" t="s">
        <v>8</v>
      </c>
      <c r="AQ145" s="2">
        <v>2028</v>
      </c>
    </row>
    <row r="146" spans="42:43" hidden="1" x14ac:dyDescent="0.3">
      <c r="AP146" s="2" t="s">
        <v>9</v>
      </c>
      <c r="AQ146" s="2">
        <v>2029</v>
      </c>
    </row>
    <row r="147" spans="42:43" hidden="1" x14ac:dyDescent="0.3">
      <c r="AP147" s="2" t="s">
        <v>10</v>
      </c>
      <c r="AQ147" s="2">
        <v>2030</v>
      </c>
    </row>
    <row r="148" spans="42:43" hidden="1" x14ac:dyDescent="0.3">
      <c r="AP148" s="2" t="s">
        <v>11</v>
      </c>
      <c r="AQ148" s="2">
        <v>2031</v>
      </c>
    </row>
    <row r="149" spans="42:43" hidden="1" x14ac:dyDescent="0.3">
      <c r="AP149" s="2" t="s">
        <v>12</v>
      </c>
      <c r="AQ149" s="2">
        <v>2032</v>
      </c>
    </row>
  </sheetData>
  <mergeCells count="3">
    <mergeCell ref="B1:AM1"/>
    <mergeCell ref="B2:AM2"/>
    <mergeCell ref="B3:AM3"/>
  </mergeCells>
  <conditionalFormatting sqref="H19:AL24 H12:AK16 H18:AK18 H17:AJ17">
    <cfRule type="expression" priority="4">
      <formula>WEEKDAY(H$12,2)&gt;5</formula>
    </cfRule>
  </conditionalFormatting>
  <conditionalFormatting sqref="H19:AL37 H12:AK16 H18:AK18 H17:AJ17">
    <cfRule type="expression" dxfId="16" priority="3">
      <formula>WEEKDAY(I$12,2)&gt;5</formula>
    </cfRule>
  </conditionalFormatting>
  <conditionalFormatting sqref="D19:F37">
    <cfRule type="expression" dxfId="15" priority="5">
      <formula>WEEKDAY(I$12,2)&gt;5</formula>
    </cfRule>
  </conditionalFormatting>
  <conditionalFormatting sqref="G19:G37">
    <cfRule type="expression" dxfId="14" priority="6">
      <formula>WEEKDAY(L$12,2)&gt;5</formula>
    </cfRule>
  </conditionalFormatting>
  <conditionalFormatting sqref="B20:C37">
    <cfRule type="expression" dxfId="13" priority="50">
      <formula>WEEKDAY(H$12,2)&gt;5</formula>
    </cfRule>
  </conditionalFormatting>
  <conditionalFormatting sqref="AK17">
    <cfRule type="expression" priority="2">
      <formula>WEEKDAY(AK$12,2)&gt;5</formula>
    </cfRule>
  </conditionalFormatting>
  <conditionalFormatting sqref="AK17">
    <cfRule type="expression" dxfId="12" priority="1">
      <formula>WEEKDAY(AL$12,2)&gt;5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E13:E18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2024-01-01T04:36:59Z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