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<sst xmlns="http://schemas.openxmlformats.org/spreadsheetml/2006/main" uniqueCount="83">
  <si>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</si>
  <si>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</si>
  <si>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</si>
  <si>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</si>
  <si>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</si>
  <si>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</si>
  <si>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</si>
  <si>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</si>
  <si>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</si>
  <si>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</si>
  <si>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</si>
  <si>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</si>
  <si>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</si>
  <si>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</si>
  <si>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</si>
  <si>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</si>
  <si>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</si>
  <si>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</si>
  <si>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</si>
  <si>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</si>
  <si>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</si>
  <si>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</si>
  <si>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</si>
  <si>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</si>
  <si>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</si>
  <si>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niet in oude Excel openen. Op school / in Teams.</t>
  </si>
  <si>
    <t>niet knippen?</t>
  </si>
  <si>
    <t>wat betekent naam tabblad: hoe kun je het zien?</t>
  </si>
  <si>
    <t>donkergroen alleen invullen als SE</t>
  </si>
  <si>
    <t>geen vormgeving doen</t>
  </si>
  <si>
    <t>tijd in minuten, geen toevoeging</t>
  </si>
  <si>
    <t>laat niet relevante dingen open</t>
  </si>
  <si>
    <t>niet formatten. Layouten doen wij.</t>
  </si>
  <si>
    <t>zie je iets waarvan je denkt dat het niet klopt! Mail me.</t>
  </si>
  <si>
    <t>structuur etc. moet nog weer beveiligd!</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</si>
  <si>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</si>
  <si>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</si>
  <si>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</si>
  <si>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</si>
  <si>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</si>
  <si>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</si>
  <si>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</si>
  <si>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</si>
  <si>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</si>
  <si>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</si>
  <si>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</si>
  <si>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</si>
  <si>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</si>
  <si>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</si>
  <si>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</si>
  <si>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</si>
  <si>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</si>
  <si>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</si>
  <si>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</si>
  <si>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</si>
  <si>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</si>
  <si>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</si>
  <si>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</si>
  <si>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</si>
  <si>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</si>
  <si>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</si>
  <si>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</si>
  <si>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</si>
  <si>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</si>
  <si>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</si>
  <si>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</si>
  <si>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</si>
  <si>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</si>
  <si>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</si>
  <si>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</si>
  <si>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</si>
  <si>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</si>
  <si>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</si>
  <si>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H</t>
  </si>
  <si>
    <t>Duurloop training</t>
  </si>
  <si>
    <t>A, B, C, D</t>
  </si>
  <si>
    <t>Voeding en conditie</t>
  </si>
  <si>
    <t xml:space="preserve">Sportoriëntatie en sportkeuze (SOK) </t>
  </si>
  <si>
    <t>A, B, C, D, E</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</si>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</sst>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2">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0"/>
      <i val="0"/>
      <strike val="0"/>
      <u val="none"/>
      <sz val="11"/>
      <color rgb="FFFF0000"/>
      <name val="Calibr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7" numFmtId="0" fillId="0" borderId="0" applyFont="1" applyNumberFormat="0" applyFill="0" applyBorder="0" applyAlignment="0">
      <alignment horizontal="general"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tru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bottom" textRotation="0" wrapText="false" shrinkToFit="false"/>
      <protection locked="true"/>
    </xf>
    <xf xfId="0" fontId="11"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1"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1"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A5 (cohort 2019 - 2022)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LO leerlaag A4 (schooljaar 2019 - 2020)</v>
      </c>
      <c r="H4" s="31"/>
      <c r="I4" s="34"/>
      <c r="J4" s="34"/>
      <c r="K4" s="31"/>
      <c r="L4" s="34"/>
      <c r="M4" s="34"/>
      <c r="N4" s="34"/>
      <c r="O4" s="34"/>
      <c r="P4" s="31"/>
      <c r="Q4" s="31"/>
    </row>
    <row r="5" spans="1:17" customHeight="1" ht="34.5">
      <c r="A5" s="9" t="s">
        <v>42</v>
      </c>
      <c r="B5" s="2">
        <v>6</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80</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95</v>
      </c>
      <c r="D8" s="2"/>
      <c r="E8" s="2"/>
      <c r="F8" s="31"/>
      <c r="G8" s="37" t="s">
        <v>5</v>
      </c>
      <c r="H8" s="41"/>
      <c r="I8" s="37"/>
      <c r="J8" s="42" t="s">
        <v>5</v>
      </c>
      <c r="K8" s="43"/>
      <c r="L8" s="37"/>
      <c r="M8" s="37" t="s">
        <v>5</v>
      </c>
      <c r="N8" s="44"/>
      <c r="O8" s="44" t="s">
        <v>5</v>
      </c>
      <c r="P8" s="46"/>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44341.376215278</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235</v>
      </c>
      <c r="F13" s="31"/>
      <c r="G13" s="38" t="str">
        <f>CONCATENATE("Algemene opmerkingen bij het jaarprogramma van  ",G4)</f>
        <v>Algemene opmerkingen bij het jaarprogramma van  LO leerlaag A4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LO leerlaag A5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326</v>
      </c>
      <c r="E18" s="2"/>
      <c r="F18" s="31"/>
      <c r="G18" s="37">
        <v>1</v>
      </c>
      <c r="H18" s="41" t="s">
        <v>81</v>
      </c>
      <c r="I18" s="37"/>
      <c r="J18" s="42" t="s">
        <v>17</v>
      </c>
      <c r="K18" s="43"/>
      <c r="L18" s="37"/>
      <c r="M18" s="37" t="s">
        <v>11</v>
      </c>
      <c r="N18" s="44"/>
      <c r="O18" s="44" t="s">
        <v>5</v>
      </c>
      <c r="P18" s="46" t="s">
        <v>75</v>
      </c>
      <c r="Q18" s="31"/>
    </row>
    <row r="19" spans="1:17" customHeight="1" ht="72">
      <c r="D19" s="2">
        <v>327</v>
      </c>
      <c r="E19" s="2"/>
      <c r="F19" s="31"/>
      <c r="G19" s="37">
        <v>2</v>
      </c>
      <c r="H19" s="41" t="s">
        <v>67</v>
      </c>
      <c r="I19" s="37"/>
      <c r="J19" s="42" t="s">
        <v>17</v>
      </c>
      <c r="K19" s="43"/>
      <c r="L19" s="37"/>
      <c r="M19" s="37" t="s">
        <v>11</v>
      </c>
      <c r="N19" s="44"/>
      <c r="O19" s="44" t="s">
        <v>5</v>
      </c>
      <c r="P19" s="46" t="s">
        <v>75</v>
      </c>
      <c r="Q19" s="31"/>
    </row>
    <row r="20" spans="1:17" customHeight="1" ht="72">
      <c r="D20" s="2">
        <v>328</v>
      </c>
      <c r="E20" s="2"/>
      <c r="F20" s="31"/>
      <c r="G20" s="37">
        <v>3</v>
      </c>
      <c r="H20" s="41" t="s">
        <v>67</v>
      </c>
      <c r="I20" s="37"/>
      <c r="J20" s="42" t="s">
        <v>17</v>
      </c>
      <c r="K20" s="43"/>
      <c r="L20" s="37"/>
      <c r="M20" s="37" t="s">
        <v>11</v>
      </c>
      <c r="N20" s="44"/>
      <c r="O20" s="44" t="s">
        <v>5</v>
      </c>
      <c r="P20" s="46" t="s">
        <v>75</v>
      </c>
      <c r="Q20" s="31"/>
    </row>
    <row r="21" spans="1:17" customHeight="1" ht="72">
      <c r="D21" s="2">
        <v>329</v>
      </c>
      <c r="E21" s="2"/>
      <c r="F21" s="31"/>
      <c r="G21" s="37">
        <v>4</v>
      </c>
      <c r="H21" s="41" t="s">
        <v>82</v>
      </c>
      <c r="I21" s="37"/>
      <c r="J21" s="42" t="s">
        <v>17</v>
      </c>
      <c r="K21" s="43"/>
      <c r="L21" s="37"/>
      <c r="M21" s="37" t="s">
        <v>11</v>
      </c>
      <c r="N21" s="44"/>
      <c r="O21" s="44" t="s">
        <v>5</v>
      </c>
      <c r="P21" s="46" t="s">
        <v>75</v>
      </c>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236</v>
      </c>
      <c r="F25" s="31"/>
      <c r="G25" s="38" t="str">
        <f>CONCATENATE("Algemene opmerkingen bij het jaarprogramma van  ",G16)</f>
        <v>Algemene opmerkingen bij het jaarprogramma van  LO leerlaag A5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LO leerlaag A6 (schooljaar 2021 - 2022)</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23" t="s">
        <v>5</v>
      </c>
      <c r="H30" s="24"/>
      <c r="I30" s="23"/>
      <c r="J30" s="25" t="s">
        <v>5</v>
      </c>
      <c r="K30" s="26"/>
      <c r="L30" s="23"/>
      <c r="M30" s="23" t="s">
        <v>5</v>
      </c>
      <c r="N30" s="27"/>
      <c r="O30" s="27" t="s">
        <v>5</v>
      </c>
      <c r="P30" s="28"/>
      <c r="Q30" s="31"/>
    </row>
    <row r="31" spans="1:17" customHeight="1" ht="72">
      <c r="D31" s="2"/>
      <c r="E31" s="2"/>
      <c r="F31" s="31"/>
      <c r="G31" s="23" t="s">
        <v>5</v>
      </c>
      <c r="H31" s="24"/>
      <c r="I31" s="23"/>
      <c r="J31" s="25" t="s">
        <v>5</v>
      </c>
      <c r="K31" s="26"/>
      <c r="L31" s="23"/>
      <c r="M31" s="23" t="s">
        <v>5</v>
      </c>
      <c r="N31" s="27"/>
      <c r="O31" s="27" t="s">
        <v>5</v>
      </c>
      <c r="P31" s="28"/>
      <c r="Q31" s="31"/>
    </row>
    <row r="32" spans="1:17" customHeight="1" ht="72">
      <c r="D32" s="2"/>
      <c r="E32" s="2"/>
      <c r="F32" s="31"/>
      <c r="G32" s="23" t="s">
        <v>5</v>
      </c>
      <c r="H32" s="24"/>
      <c r="I32" s="23"/>
      <c r="J32" s="25" t="s">
        <v>5</v>
      </c>
      <c r="K32" s="26"/>
      <c r="L32" s="23"/>
      <c r="M32" s="23" t="s">
        <v>5</v>
      </c>
      <c r="N32" s="27"/>
      <c r="O32" s="27" t="s">
        <v>5</v>
      </c>
      <c r="P32" s="28"/>
      <c r="Q32" s="31"/>
    </row>
    <row r="33" spans="1:17" customHeight="1" ht="72">
      <c r="D33" s="2"/>
      <c r="E33" s="2"/>
      <c r="F33" s="31"/>
      <c r="G33" s="23" t="s">
        <v>5</v>
      </c>
      <c r="H33" s="24"/>
      <c r="I33" s="23"/>
      <c r="J33" s="25" t="s">
        <v>5</v>
      </c>
      <c r="K33" s="26"/>
      <c r="L33" s="23"/>
      <c r="M33" s="23" t="s">
        <v>5</v>
      </c>
      <c r="N33" s="27"/>
      <c r="O33" s="27" t="s">
        <v>5</v>
      </c>
      <c r="P33" s="28"/>
      <c r="Q33" s="31"/>
    </row>
    <row r="34" spans="1:17" customHeight="1" ht="72">
      <c r="D34" s="2"/>
      <c r="E34" s="2"/>
      <c r="F34" s="31"/>
      <c r="G34" s="23" t="s">
        <v>5</v>
      </c>
      <c r="H34" s="24"/>
      <c r="I34" s="23"/>
      <c r="J34" s="25" t="s">
        <v>5</v>
      </c>
      <c r="K34" s="26"/>
      <c r="L34" s="23"/>
      <c r="M34" s="23" t="s">
        <v>5</v>
      </c>
      <c r="N34" s="27"/>
      <c r="O34" s="27" t="s">
        <v>5</v>
      </c>
      <c r="P34" s="28"/>
      <c r="Q34" s="31"/>
    </row>
    <row r="35" spans="1:17" customHeight="1" ht="72">
      <c r="D35" s="2"/>
      <c r="E35" s="2"/>
      <c r="F35" s="31"/>
      <c r="G35" s="23" t="s">
        <v>5</v>
      </c>
      <c r="H35" s="24"/>
      <c r="I35" s="23"/>
      <c r="J35" s="25" t="s">
        <v>5</v>
      </c>
      <c r="K35" s="26"/>
      <c r="L35" s="23"/>
      <c r="M35" s="23" t="s">
        <v>5</v>
      </c>
      <c r="N35" s="27"/>
      <c r="O35" s="27" t="s">
        <v>5</v>
      </c>
      <c r="P35" s="28"/>
      <c r="Q35" s="31"/>
    </row>
    <row r="36" spans="1:17">
      <c r="F36" s="31"/>
      <c r="G36" s="34"/>
      <c r="H36" s="31"/>
      <c r="I36" s="34"/>
      <c r="J36" s="34"/>
      <c r="K36" s="31"/>
      <c r="L36" s="34"/>
      <c r="M36" s="34"/>
      <c r="N36" s="34"/>
      <c r="O36" s="34"/>
      <c r="P36" s="31"/>
      <c r="Q36" s="31"/>
    </row>
    <row r="37" spans="1:17">
      <c r="C37" s="9" t="s">
        <v>41</v>
      </c>
      <c r="D37" s="2">
        <v>237</v>
      </c>
      <c r="F37" s="31"/>
      <c r="G37" s="38" t="str">
        <f>CONCATENATE("Algemene opmerkingen bij het jaarprogramma van  ",G28)</f>
        <v>Algemene opmerkingen bij het jaarprogramma van  LO leerlaag A6 (schooljaar 2021 - 2022)</v>
      </c>
      <c r="H37" s="38"/>
      <c r="I37" s="38"/>
      <c r="J37" s="38"/>
      <c r="K37" s="38"/>
      <c r="L37" s="38"/>
      <c r="M37" s="38"/>
      <c r="N37" s="34"/>
      <c r="O37" s="34"/>
      <c r="P37" s="31"/>
      <c r="Q37" s="31"/>
    </row>
    <row r="38" spans="1:17" customHeight="1" ht="72">
      <c r="F38" s="31"/>
      <c r="G38" s="30"/>
      <c r="H38" s="30"/>
      <c r="I38" s="30"/>
      <c r="J38" s="30"/>
      <c r="K38" s="30"/>
      <c r="L38" s="30"/>
      <c r="M38" s="30"/>
      <c r="N38" s="47"/>
      <c r="O38" s="47"/>
      <c r="P38" s="48"/>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A6 (cohort 2018 - 2021)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LO leerlaag A4 (schooljaar 2018 - 2019)</v>
      </c>
      <c r="H4" s="31"/>
      <c r="I4" s="34"/>
      <c r="J4" s="34"/>
      <c r="K4" s="31"/>
      <c r="L4" s="34"/>
      <c r="M4" s="34"/>
      <c r="N4" s="34"/>
      <c r="O4" s="34"/>
      <c r="P4" s="31"/>
      <c r="Q4" s="31"/>
    </row>
    <row r="5" spans="1:17" customHeight="1" ht="34.5">
      <c r="A5" s="9" t="s">
        <v>42</v>
      </c>
      <c r="B5" s="2">
        <v>6</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80</v>
      </c>
      <c r="D6" s="2"/>
      <c r="E6" s="2"/>
      <c r="F6" s="31"/>
      <c r="G6" s="37" t="s">
        <v>5</v>
      </c>
      <c r="H6" s="41"/>
      <c r="I6" s="37"/>
      <c r="J6" s="42" t="s">
        <v>5</v>
      </c>
      <c r="K6" s="43"/>
      <c r="L6" s="37"/>
      <c r="M6" s="37" t="s">
        <v>5</v>
      </c>
      <c r="N6" s="44"/>
      <c r="O6" s="44" t="s">
        <v>5</v>
      </c>
      <c r="P6" s="46"/>
      <c r="Q6" s="31"/>
    </row>
    <row r="7" spans="1:17" customHeight="1" ht="72">
      <c r="A7" s="9" t="s">
        <v>56</v>
      </c>
      <c r="B7" s="2">
        <v>2018</v>
      </c>
      <c r="D7" s="2"/>
      <c r="E7" s="2"/>
      <c r="F7" s="31"/>
      <c r="G7" s="37" t="s">
        <v>5</v>
      </c>
      <c r="H7" s="41"/>
      <c r="I7" s="37"/>
      <c r="J7" s="42" t="s">
        <v>5</v>
      </c>
      <c r="K7" s="43"/>
      <c r="L7" s="37"/>
      <c r="M7" s="37" t="s">
        <v>5</v>
      </c>
      <c r="N7" s="44"/>
      <c r="O7" s="44" t="s">
        <v>5</v>
      </c>
      <c r="P7" s="46"/>
      <c r="Q7" s="31"/>
    </row>
    <row r="8" spans="1:17" customHeight="1" ht="72">
      <c r="A8" s="9" t="s">
        <v>57</v>
      </c>
      <c r="B8" s="2">
        <v>96</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44341.376215278</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-2</v>
      </c>
      <c r="C13" s="9" t="s">
        <v>41</v>
      </c>
      <c r="D13" s="2">
        <v>238</v>
      </c>
      <c r="F13" s="31"/>
      <c r="G13" s="38" t="str">
        <f>CONCATENATE("Algemene opmerkingen bij het jaarprogramma van  ",G4)</f>
        <v>Algemene opmerkingen bij het jaarprogramma van  LO leerlaag A4 (schooljaar 2018 - 2019)</v>
      </c>
      <c r="H13" s="38"/>
      <c r="I13" s="38"/>
      <c r="J13" s="38"/>
      <c r="K13" s="38"/>
      <c r="L13" s="38"/>
      <c r="M13" s="38"/>
      <c r="N13" s="34"/>
      <c r="O13" s="34"/>
      <c r="P13" s="31"/>
      <c r="Q13" s="31"/>
    </row>
    <row r="14" spans="1:17" customHeight="1" ht="72">
      <c r="A14" s="9" t="s">
        <v>63</v>
      </c>
      <c r="B14" s="7">
        <f>B15+B11-B7</f>
        <v>6</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LO leerlaag A5 (schooljaar 2019 - 2020)</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239</v>
      </c>
      <c r="F25" s="31"/>
      <c r="G25" s="38" t="str">
        <f>CONCATENATE("Algemene opmerkingen bij het jaarprogramma van  ",G16)</f>
        <v>Algemene opmerkingen bij het jaarprogramma van  LO leerlaag A5 (schooljaar 2019 - 2020)</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LO leerlaag A6 (schooljaar 2020 - 2021)</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v>330</v>
      </c>
      <c r="E30" s="2"/>
      <c r="F30" s="31"/>
      <c r="G30" s="37">
        <v>1</v>
      </c>
      <c r="H30" s="41" t="s">
        <v>77</v>
      </c>
      <c r="I30" s="37"/>
      <c r="J30" s="42" t="s">
        <v>17</v>
      </c>
      <c r="K30" s="43"/>
      <c r="L30" s="37"/>
      <c r="M30" s="37" t="s">
        <v>8</v>
      </c>
      <c r="N30" s="44">
        <v>1</v>
      </c>
      <c r="O30" s="44" t="s">
        <v>11</v>
      </c>
      <c r="P30" s="46" t="s">
        <v>78</v>
      </c>
      <c r="Q30" s="31"/>
    </row>
    <row r="31" spans="1:17" customHeight="1" ht="72">
      <c r="D31" s="2">
        <v>331</v>
      </c>
      <c r="E31" s="2"/>
      <c r="F31" s="31"/>
      <c r="G31" s="37">
        <v>2</v>
      </c>
      <c r="H31" s="41" t="s">
        <v>77</v>
      </c>
      <c r="I31" s="37"/>
      <c r="J31" s="42" t="s">
        <v>17</v>
      </c>
      <c r="K31" s="43"/>
      <c r="L31" s="37"/>
      <c r="M31" s="37" t="s">
        <v>8</v>
      </c>
      <c r="N31" s="44">
        <v>1</v>
      </c>
      <c r="O31" s="44" t="s">
        <v>11</v>
      </c>
      <c r="P31" s="46" t="s">
        <v>78</v>
      </c>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240</v>
      </c>
      <c r="F37" s="31"/>
      <c r="G37" s="38" t="str">
        <f>CONCATENATE("Algemene opmerkingen bij het jaarprogramma van  ",G28)</f>
        <v>Algemene opmerkingen bij het jaarprogramma van  LO leerlaag A6 (schooljaar 2020 - 2021)</v>
      </c>
      <c r="H37" s="38"/>
      <c r="I37" s="38"/>
      <c r="J37" s="38"/>
      <c r="K37" s="38"/>
      <c r="L37" s="38"/>
      <c r="M37" s="38"/>
      <c r="N37" s="34"/>
      <c r="O37" s="34"/>
      <c r="P37" s="31"/>
      <c r="Q37" s="31"/>
    </row>
    <row r="38" spans="1:17" customHeight="1" ht="72">
      <c r="F38" s="31"/>
      <c r="G38" s="39" t="s">
        <v>79</v>
      </c>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11"/>
  <sheetViews>
    <sheetView tabSelected="1" workbookViewId="0" zoomScale="235" zoomScaleNormal="235" showGridLines="true" showRowColHeaders="1">
      <selection activeCell="A5" sqref="A5"/>
    </sheetView>
  </sheetViews>
  <sheetFormatPr defaultRowHeight="14.4" outlineLevelRow="0" outlineLevelCol="0"/>
  <sheetData>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s="29" t="s">
        <v>34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M3 (cohort 2020 - 2021)</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LO leerlaag M3 (schooljaar 2020 - 2021)</v>
      </c>
      <c r="H4" s="31"/>
      <c r="I4" s="34"/>
      <c r="J4" s="34"/>
      <c r="K4" s="31"/>
      <c r="L4" s="34"/>
      <c r="M4" s="34"/>
      <c r="N4" s="34"/>
      <c r="O4" s="34"/>
      <c r="P4" s="31"/>
      <c r="Q4" s="31"/>
    </row>
    <row r="5" spans="1:17" customHeight="1" ht="34.5" hidden="true">
      <c r="A5" s="9" t="s">
        <v>42</v>
      </c>
      <c r="B5" s="2">
        <v>6</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2020</v>
      </c>
      <c r="D7" s="2"/>
      <c r="E7" s="2"/>
      <c r="F7" s="31"/>
      <c r="G7" s="37" t="s">
        <v>5</v>
      </c>
      <c r="H7" s="41"/>
      <c r="I7" s="37"/>
      <c r="J7" s="42" t="s">
        <v>5</v>
      </c>
      <c r="K7" s="43"/>
      <c r="L7" s="37"/>
      <c r="M7" s="37" t="s">
        <v>5</v>
      </c>
      <c r="N7" s="44"/>
      <c r="O7" s="44" t="s">
        <v>5</v>
      </c>
      <c r="P7" s="46"/>
      <c r="Q7" s="31"/>
    </row>
    <row r="8" spans="1:17" customHeight="1" ht="72" hidden="true">
      <c r="A8" s="9" t="s">
        <v>57</v>
      </c>
      <c r="B8" s="2">
        <v>279</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2021</v>
      </c>
      <c r="D9" s="2"/>
      <c r="E9" s="2"/>
      <c r="F9" s="31"/>
      <c r="G9" s="37" t="s">
        <v>5</v>
      </c>
      <c r="H9" s="41"/>
      <c r="I9" s="37"/>
      <c r="J9" s="42" t="s">
        <v>5</v>
      </c>
      <c r="K9" s="43"/>
      <c r="L9" s="37"/>
      <c r="M9" s="37" t="s">
        <v>5</v>
      </c>
      <c r="N9" s="44"/>
      <c r="O9" s="44" t="s">
        <v>5</v>
      </c>
      <c r="P9" s="46"/>
      <c r="Q9" s="31"/>
    </row>
    <row r="10" spans="1:17" customHeight="1" ht="72" hidden="true">
      <c r="A10" s="9" t="s">
        <v>59</v>
      </c>
      <c r="B10" s="6">
        <f>NOW()</f>
        <v>44341.376215278</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0</v>
      </c>
      <c r="C13" s="9" t="s">
        <v>41</v>
      </c>
      <c r="D13" s="2">
        <v>680</v>
      </c>
      <c r="F13" s="31"/>
      <c r="G13" s="38" t="str">
        <f>CONCATENATE("Algemene opmerkingen bij het jaarprogramma van  ",G4)</f>
        <v>Algemene opmerkingen bij het jaarprogramma van  LO leerlaag M3 (schooljaar 2020 - 2021)</v>
      </c>
      <c r="H13" s="38"/>
      <c r="I13" s="38"/>
      <c r="J13" s="38"/>
      <c r="K13" s="38"/>
      <c r="L13" s="38"/>
      <c r="M13" s="38"/>
      <c r="N13" s="34"/>
      <c r="O13" s="34"/>
      <c r="P13" s="31"/>
      <c r="Q13" s="31"/>
    </row>
    <row r="14" spans="1:17" customHeight="1" ht="72" hidden="true">
      <c r="A14" s="9" t="s">
        <v>63</v>
      </c>
      <c r="B14" s="7">
        <f>B15+B11-B7</f>
        <v>3</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LO leerlaag M4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681</v>
      </c>
      <c r="F25" s="31"/>
      <c r="G25" s="38" t="str">
        <f>CONCATENATE("Algemene opmerkingen bij het jaarprogramma van  ",G16)</f>
        <v>Algemene opmerkingen bij het jaarprogramma van  LO leerlaag M4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LO leerlaag M5 (schooljaar 2022 - 2021)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LO leerlaag M5 (schooljaar 2022 - 2021)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M4 (cohort 2019 - 2020)</v>
      </c>
      <c r="H2" s="33"/>
      <c r="I2" s="33"/>
      <c r="J2" s="33"/>
      <c r="K2" s="33"/>
      <c r="L2" s="33"/>
      <c r="M2" s="33"/>
      <c r="N2" s="34"/>
      <c r="O2" s="45"/>
      <c r="P2" s="31"/>
      <c r="Q2" s="31"/>
    </row>
    <row r="3" spans="1:17" hidden="true">
      <c r="A3" s="9" t="s">
        <v>38</v>
      </c>
      <c r="B3" s="4">
        <v>0</v>
      </c>
      <c r="F3" s="31"/>
      <c r="G3" s="34"/>
      <c r="H3" s="31"/>
      <c r="I3" s="34"/>
      <c r="J3" s="34"/>
      <c r="K3" s="31"/>
      <c r="L3" s="34"/>
      <c r="M3" s="34"/>
      <c r="N3" s="34"/>
      <c r="O3" s="34"/>
      <c r="P3" s="31"/>
      <c r="Q3" s="31"/>
    </row>
    <row r="4" spans="1:17" customHeight="1" ht="30" hidden="true">
      <c r="A4" s="9" t="s">
        <v>39</v>
      </c>
      <c r="B4" s="2" t="s">
        <v>40</v>
      </c>
      <c r="C4" s="9" t="s">
        <v>41</v>
      </c>
      <c r="D4" s="2"/>
      <c r="F4" s="31"/>
      <c r="G4" s="35" t="str">
        <f>CONCATENATE(B4," leerlaag ",B6,B15," (schooljaar ",B7," - ",B7+1,")")</f>
        <v>LO leerlaag M3 (schooljaar 2019 - 2020)</v>
      </c>
      <c r="H4" s="31"/>
      <c r="I4" s="34"/>
      <c r="J4" s="34"/>
      <c r="K4" s="31"/>
      <c r="L4" s="34"/>
      <c r="M4" s="34"/>
      <c r="N4" s="34"/>
      <c r="O4" s="34"/>
      <c r="P4" s="31"/>
      <c r="Q4" s="31"/>
    </row>
    <row r="5" spans="1:17" customHeight="1" ht="34.5" hidden="true">
      <c r="A5" s="9" t="s">
        <v>42</v>
      </c>
      <c r="B5" s="2">
        <v>6</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hidden="true">
      <c r="A6" s="9" t="s">
        <v>54</v>
      </c>
      <c r="B6" s="2" t="s">
        <v>55</v>
      </c>
      <c r="D6" s="2"/>
      <c r="E6" s="2"/>
      <c r="F6" s="31"/>
      <c r="G6" s="37" t="s">
        <v>5</v>
      </c>
      <c r="H6" s="41"/>
      <c r="I6" s="37"/>
      <c r="J6" s="42" t="s">
        <v>5</v>
      </c>
      <c r="K6" s="43"/>
      <c r="L6" s="37"/>
      <c r="M6" s="37" t="s">
        <v>5</v>
      </c>
      <c r="N6" s="44"/>
      <c r="O6" s="44" t="s">
        <v>5</v>
      </c>
      <c r="P6" s="46"/>
      <c r="Q6" s="31"/>
    </row>
    <row r="7" spans="1:17" customHeight="1" ht="72" hidden="true">
      <c r="A7" s="9" t="s">
        <v>56</v>
      </c>
      <c r="B7" s="2">
        <v>2019</v>
      </c>
      <c r="D7" s="2"/>
      <c r="E7" s="2"/>
      <c r="F7" s="31"/>
      <c r="G7" s="37" t="s">
        <v>5</v>
      </c>
      <c r="H7" s="41"/>
      <c r="I7" s="37"/>
      <c r="J7" s="42" t="s">
        <v>5</v>
      </c>
      <c r="K7" s="43"/>
      <c r="L7" s="37"/>
      <c r="M7" s="37" t="s">
        <v>5</v>
      </c>
      <c r="N7" s="44"/>
      <c r="O7" s="44" t="s">
        <v>5</v>
      </c>
      <c r="P7" s="46"/>
      <c r="Q7" s="31"/>
    </row>
    <row r="8" spans="1:17" customHeight="1" ht="72" hidden="true">
      <c r="A8" s="9" t="s">
        <v>57</v>
      </c>
      <c r="B8" s="2">
        <v>91</v>
      </c>
      <c r="D8" s="2"/>
      <c r="E8" s="2"/>
      <c r="F8" s="31"/>
      <c r="G8" s="37" t="s">
        <v>5</v>
      </c>
      <c r="H8" s="41"/>
      <c r="I8" s="37"/>
      <c r="J8" s="42" t="s">
        <v>5</v>
      </c>
      <c r="K8" s="43"/>
      <c r="L8" s="37"/>
      <c r="M8" s="37" t="s">
        <v>5</v>
      </c>
      <c r="N8" s="44"/>
      <c r="O8" s="44" t="s">
        <v>5</v>
      </c>
      <c r="P8" s="46"/>
      <c r="Q8" s="31"/>
    </row>
    <row r="9" spans="1:17" customHeight="1" ht="72" hidden="true">
      <c r="A9" s="9" t="s">
        <v>58</v>
      </c>
      <c r="B9" s="4">
        <f>IF(B6="A",B7+3,IF(B6="H",B7+2,B7+1))</f>
        <v>2020</v>
      </c>
      <c r="D9" s="2"/>
      <c r="E9" s="2"/>
      <c r="F9" s="31"/>
      <c r="G9" s="37" t="s">
        <v>5</v>
      </c>
      <c r="H9" s="41"/>
      <c r="I9" s="37"/>
      <c r="J9" s="42" t="s">
        <v>5</v>
      </c>
      <c r="K9" s="43"/>
      <c r="L9" s="37"/>
      <c r="M9" s="37" t="s">
        <v>5</v>
      </c>
      <c r="N9" s="44"/>
      <c r="O9" s="44" t="s">
        <v>5</v>
      </c>
      <c r="P9" s="46"/>
      <c r="Q9" s="31"/>
    </row>
    <row r="10" spans="1:17" customHeight="1" ht="72" hidden="true">
      <c r="A10" s="9" t="s">
        <v>59</v>
      </c>
      <c r="B10" s="6">
        <f>NOW()</f>
        <v>44341.376215278</v>
      </c>
      <c r="D10" s="2"/>
      <c r="E10" s="2"/>
      <c r="F10" s="31"/>
      <c r="G10" s="37" t="s">
        <v>5</v>
      </c>
      <c r="H10" s="41"/>
      <c r="I10" s="37"/>
      <c r="J10" s="42" t="s">
        <v>5</v>
      </c>
      <c r="K10" s="43"/>
      <c r="L10" s="37"/>
      <c r="M10" s="37" t="s">
        <v>5</v>
      </c>
      <c r="N10" s="44"/>
      <c r="O10" s="44" t="s">
        <v>5</v>
      </c>
      <c r="P10" s="46"/>
      <c r="Q10" s="31"/>
    </row>
    <row r="11" spans="1:17" customHeight="1" ht="72" hidden="true">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hidden="true">
      <c r="A12" s="9" t="s">
        <v>61</v>
      </c>
      <c r="B12" s="4" t="str">
        <f>CONCATENATE(B11," - ",B11+1)</f>
        <v>2020 - 2021</v>
      </c>
      <c r="F12" s="31"/>
      <c r="G12" s="34"/>
      <c r="H12" s="31"/>
      <c r="I12" s="34"/>
      <c r="J12" s="34"/>
      <c r="K12" s="31"/>
      <c r="L12" s="34"/>
      <c r="M12" s="34"/>
      <c r="N12" s="34"/>
      <c r="O12" s="34"/>
      <c r="P12" s="31"/>
      <c r="Q12" s="31"/>
    </row>
    <row r="13" spans="1:17" hidden="true">
      <c r="A13" s="9" t="s">
        <v>62</v>
      </c>
      <c r="B13" s="4">
        <f>B7-B11</f>
        <v>-1</v>
      </c>
      <c r="C13" s="9" t="s">
        <v>41</v>
      </c>
      <c r="D13" s="2">
        <v>226</v>
      </c>
      <c r="F13" s="31"/>
      <c r="G13" s="38" t="str">
        <f>CONCATENATE("Algemene opmerkingen bij het jaarprogramma van  ",G4)</f>
        <v>Algemene opmerkingen bij het jaarprogramma van  LO leerlaag M3 (schooljaar 2019 - 2020)</v>
      </c>
      <c r="H13" s="38"/>
      <c r="I13" s="38"/>
      <c r="J13" s="38"/>
      <c r="K13" s="38"/>
      <c r="L13" s="38"/>
      <c r="M13" s="38"/>
      <c r="N13" s="34"/>
      <c r="O13" s="34"/>
      <c r="P13" s="31"/>
      <c r="Q13" s="31"/>
    </row>
    <row r="14" spans="1:17" customHeight="1" ht="72" hidden="true">
      <c r="A14" s="9" t="s">
        <v>63</v>
      </c>
      <c r="B14" s="7">
        <f>B15+B11-B7</f>
        <v>4</v>
      </c>
      <c r="F14" s="31"/>
      <c r="G14" s="39"/>
      <c r="H14" s="39"/>
      <c r="I14" s="39"/>
      <c r="J14" s="39"/>
      <c r="K14" s="39"/>
      <c r="L14" s="39"/>
      <c r="M14" s="39"/>
      <c r="N14" s="34"/>
      <c r="O14" s="34"/>
      <c r="P14" s="31"/>
      <c r="Q14" s="31"/>
    </row>
    <row r="15" spans="1:17" hidden="true">
      <c r="A15" s="9" t="s">
        <v>64</v>
      </c>
      <c r="B15" s="7">
        <f>IF(B6="M",3,4)</f>
        <v>3</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LO leerlaag M4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313</v>
      </c>
      <c r="E18" s="2"/>
      <c r="F18" s="31"/>
      <c r="G18" s="37">
        <v>1</v>
      </c>
      <c r="H18" s="41" t="s">
        <v>65</v>
      </c>
      <c r="I18" s="37"/>
      <c r="J18" s="42" t="s">
        <v>17</v>
      </c>
      <c r="K18" s="43"/>
      <c r="L18" s="37"/>
      <c r="M18" s="37" t="s">
        <v>8</v>
      </c>
      <c r="N18" s="44">
        <v>1</v>
      </c>
      <c r="O18" s="44" t="s">
        <v>11</v>
      </c>
      <c r="P18" s="46" t="s">
        <v>66</v>
      </c>
      <c r="Q18" s="31"/>
    </row>
    <row r="19" spans="1:17" customHeight="1" ht="72">
      <c r="D19" s="2">
        <v>314</v>
      </c>
      <c r="E19" s="2"/>
      <c r="F19" s="31"/>
      <c r="G19" s="37">
        <v>2</v>
      </c>
      <c r="H19" s="41" t="s">
        <v>67</v>
      </c>
      <c r="I19" s="37"/>
      <c r="J19" s="42" t="s">
        <v>17</v>
      </c>
      <c r="K19" s="43"/>
      <c r="L19" s="37"/>
      <c r="M19" s="37" t="s">
        <v>8</v>
      </c>
      <c r="N19" s="44">
        <v>1</v>
      </c>
      <c r="O19" s="44" t="s">
        <v>11</v>
      </c>
      <c r="P19" s="46" t="s">
        <v>68</v>
      </c>
      <c r="Q19" s="31"/>
    </row>
    <row r="20" spans="1:17" customHeight="1" ht="72">
      <c r="D20" s="2">
        <v>315</v>
      </c>
      <c r="E20" s="2"/>
      <c r="F20" s="31"/>
      <c r="G20" s="37">
        <v>3</v>
      </c>
      <c r="H20" s="41" t="s">
        <v>69</v>
      </c>
      <c r="I20" s="37"/>
      <c r="J20" s="42" t="s">
        <v>17</v>
      </c>
      <c r="K20" s="43"/>
      <c r="L20" s="37"/>
      <c r="M20" s="37" t="s">
        <v>8</v>
      </c>
      <c r="N20" s="44">
        <v>1</v>
      </c>
      <c r="O20" s="44" t="s">
        <v>11</v>
      </c>
      <c r="P20" s="46" t="s">
        <v>70</v>
      </c>
      <c r="Q20" s="31"/>
    </row>
    <row r="21" spans="1:17" customHeight="1" ht="72">
      <c r="D21" s="2">
        <v>316</v>
      </c>
      <c r="E21" s="2"/>
      <c r="F21" s="31"/>
      <c r="G21" s="37">
        <v>3</v>
      </c>
      <c r="H21" s="41" t="s">
        <v>71</v>
      </c>
      <c r="I21" s="37"/>
      <c r="J21" s="42" t="s">
        <v>17</v>
      </c>
      <c r="K21" s="43"/>
      <c r="L21" s="37"/>
      <c r="M21" s="37" t="s">
        <v>8</v>
      </c>
      <c r="N21" s="44">
        <v>1</v>
      </c>
      <c r="O21" s="44" t="s">
        <v>11</v>
      </c>
      <c r="P21" s="46" t="s">
        <v>72</v>
      </c>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227</v>
      </c>
      <c r="F25" s="31"/>
      <c r="G25" s="38" t="str">
        <f>CONCATENATE("Algemene opmerkingen bij het jaarprogramma van  ",G16)</f>
        <v>Algemene opmerkingen bij het jaarprogramma van  LO leerlaag M4 (schooljaar 2020 - 2021)</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LO leerlaag M5 (schooljaar 2021 - 2020)</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LO leerlaag M5 (schooljaar 2021 - 2020)</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H3 (cohort 2021 - 2023)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LO leerlaag H4 (schooljaar 2021 - 2022)</v>
      </c>
      <c r="H4" s="31"/>
      <c r="I4" s="34"/>
      <c r="J4" s="34"/>
      <c r="K4" s="31"/>
      <c r="L4" s="34"/>
      <c r="M4" s="34"/>
      <c r="N4" s="34"/>
      <c r="O4" s="34"/>
      <c r="P4" s="31"/>
      <c r="Q4" s="31"/>
    </row>
    <row r="5" spans="1:17" customHeight="1" ht="34.5">
      <c r="A5" s="9" t="s">
        <v>42</v>
      </c>
      <c r="B5" s="2">
        <v>6</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73</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197</v>
      </c>
      <c r="D8" s="2"/>
      <c r="E8" s="2"/>
      <c r="F8" s="31"/>
      <c r="G8" s="23" t="s">
        <v>5</v>
      </c>
      <c r="H8" s="24"/>
      <c r="I8" s="23"/>
      <c r="J8" s="25" t="s">
        <v>5</v>
      </c>
      <c r="K8" s="26"/>
      <c r="L8" s="23"/>
      <c r="M8" s="23" t="s">
        <v>5</v>
      </c>
      <c r="N8" s="27"/>
      <c r="O8" s="27" t="s">
        <v>5</v>
      </c>
      <c r="P8" s="28"/>
      <c r="Q8" s="31"/>
    </row>
    <row r="9" spans="1:17" customHeight="1" ht="72">
      <c r="A9" s="9" t="s">
        <v>58</v>
      </c>
      <c r="B9" s="4">
        <f>IF(B6="A",B7+3,IF(B6="H",B7+2,B7+1))</f>
        <v>2023</v>
      </c>
      <c r="D9" s="2"/>
      <c r="E9" s="2"/>
      <c r="F9" s="31"/>
      <c r="G9" s="23" t="s">
        <v>5</v>
      </c>
      <c r="H9" s="24"/>
      <c r="I9" s="23"/>
      <c r="J9" s="25" t="s">
        <v>5</v>
      </c>
      <c r="K9" s="26"/>
      <c r="L9" s="23"/>
      <c r="M9" s="23" t="s">
        <v>5</v>
      </c>
      <c r="N9" s="27"/>
      <c r="O9" s="27" t="s">
        <v>5</v>
      </c>
      <c r="P9" s="28"/>
      <c r="Q9" s="31"/>
    </row>
    <row r="10" spans="1:17" customHeight="1" ht="72">
      <c r="A10" s="9" t="s">
        <v>59</v>
      </c>
      <c r="B10" s="6">
        <f>NOW()</f>
        <v>44341.376215278</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488</v>
      </c>
      <c r="F13" s="31"/>
      <c r="G13" s="38" t="str">
        <f>CONCATENATE("Algemene opmerkingen bij het jaarprogramma van  ",G4)</f>
        <v>Algemene opmerkingen bij het jaarprogramma van  LO leerlaag H4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LO leerlaag H5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489</v>
      </c>
      <c r="F25" s="31"/>
      <c r="G25" s="38" t="str">
        <f>CONCATENATE("Algemene opmerkingen bij het jaarprogramma van  ",G16)</f>
        <v>Algemene opmerkingen bij het jaarprogramma van  LO leerlaag H5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LO leerlaag H6 (schooljaar 2023 - 2023)</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LO leerlaag H6 (schooljaar 2023 - 2023)</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H4 (cohort 2020 - 2022)</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LO leerlaag H4 (schooljaar 2020 - 2021)</v>
      </c>
      <c r="H4" s="31"/>
      <c r="I4" s="34"/>
      <c r="J4" s="34"/>
      <c r="K4" s="31"/>
      <c r="L4" s="34"/>
      <c r="M4" s="34"/>
      <c r="N4" s="34"/>
      <c r="O4" s="34"/>
      <c r="P4" s="31"/>
      <c r="Q4" s="31"/>
    </row>
    <row r="5" spans="1:17" customHeight="1" ht="34.5">
      <c r="A5" s="9" t="s">
        <v>42</v>
      </c>
      <c r="B5" s="2">
        <v>6</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73</v>
      </c>
      <c r="D6" s="2">
        <v>317</v>
      </c>
      <c r="E6" s="2"/>
      <c r="F6" s="31"/>
      <c r="G6" s="37">
        <v>1</v>
      </c>
      <c r="H6" s="41" t="s">
        <v>74</v>
      </c>
      <c r="I6" s="37"/>
      <c r="J6" s="42" t="s">
        <v>17</v>
      </c>
      <c r="K6" s="43"/>
      <c r="L6" s="37"/>
      <c r="M6" s="37" t="s">
        <v>11</v>
      </c>
      <c r="N6" s="44"/>
      <c r="O6" s="44" t="s">
        <v>5</v>
      </c>
      <c r="P6" s="46" t="s">
        <v>75</v>
      </c>
      <c r="Q6" s="31"/>
    </row>
    <row r="7" spans="1:17" customHeight="1" ht="72">
      <c r="A7" s="9" t="s">
        <v>56</v>
      </c>
      <c r="B7" s="2">
        <v>2020</v>
      </c>
      <c r="D7" s="2">
        <v>318</v>
      </c>
      <c r="E7" s="2"/>
      <c r="F7" s="31"/>
      <c r="G7" s="37">
        <v>3</v>
      </c>
      <c r="H7" s="41" t="s">
        <v>76</v>
      </c>
      <c r="I7" s="37"/>
      <c r="J7" s="42" t="s">
        <v>17</v>
      </c>
      <c r="K7" s="43"/>
      <c r="L7" s="37"/>
      <c r="M7" s="37" t="s">
        <v>11</v>
      </c>
      <c r="N7" s="44"/>
      <c r="O7" s="44" t="s">
        <v>5</v>
      </c>
      <c r="P7" s="46" t="s">
        <v>75</v>
      </c>
      <c r="Q7" s="31"/>
    </row>
    <row r="8" spans="1:17" customHeight="1" ht="72">
      <c r="A8" s="9" t="s">
        <v>57</v>
      </c>
      <c r="B8" s="2">
        <v>92</v>
      </c>
      <c r="D8" s="2">
        <v>319</v>
      </c>
      <c r="E8" s="2"/>
      <c r="F8" s="31"/>
      <c r="G8" s="37">
        <v>4</v>
      </c>
      <c r="H8" s="41" t="s">
        <v>67</v>
      </c>
      <c r="I8" s="37"/>
      <c r="J8" s="42" t="s">
        <v>17</v>
      </c>
      <c r="K8" s="43"/>
      <c r="L8" s="37"/>
      <c r="M8" s="37" t="s">
        <v>11</v>
      </c>
      <c r="N8" s="44"/>
      <c r="O8" s="44" t="s">
        <v>5</v>
      </c>
      <c r="P8" s="46" t="s">
        <v>75</v>
      </c>
      <c r="Q8" s="31"/>
    </row>
    <row r="9" spans="1:17" customHeight="1" ht="72">
      <c r="A9" s="9" t="s">
        <v>58</v>
      </c>
      <c r="B9" s="4">
        <f>IF(B6="A",B7+3,IF(B6="H",B7+2,B7+1))</f>
        <v>2022</v>
      </c>
      <c r="D9" s="2"/>
      <c r="E9" s="2"/>
      <c r="F9" s="31"/>
      <c r="G9" s="37" t="s">
        <v>5</v>
      </c>
      <c r="H9" s="41"/>
      <c r="I9" s="37"/>
      <c r="J9" s="42" t="s">
        <v>5</v>
      </c>
      <c r="K9" s="43"/>
      <c r="L9" s="37"/>
      <c r="M9" s="37" t="s">
        <v>5</v>
      </c>
      <c r="N9" s="44"/>
      <c r="O9" s="44" t="s">
        <v>5</v>
      </c>
      <c r="P9" s="46"/>
      <c r="Q9" s="31"/>
    </row>
    <row r="10" spans="1:17" customHeight="1" ht="72">
      <c r="A10" s="9" t="s">
        <v>59</v>
      </c>
      <c r="B10" s="6">
        <f>NOW()</f>
        <v>44341.376215278</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228</v>
      </c>
      <c r="F13" s="31"/>
      <c r="G13" s="38" t="str">
        <f>CONCATENATE("Algemene opmerkingen bij het jaarprogramma van  ",G4)</f>
        <v>Algemene opmerkingen bij het jaarprogramma van  LO leerlaag H4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LO leerlaag H5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229</v>
      </c>
      <c r="F25" s="31"/>
      <c r="G25" s="38" t="str">
        <f>CONCATENATE("Algemene opmerkingen bij het jaarprogramma van  ",G16)</f>
        <v>Algemene opmerkingen bij het jaarprogramma van  LO leerlaag H5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LO leerlaag H6 (schooljaar 2022 - 2022)</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LO leerlaag H6 (schooljaar 2022 - 2022)</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H5 (cohort 2019 - 2021)</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LO leerlaag H4 (schooljaar 2019 - 2020)</v>
      </c>
      <c r="H4" s="31"/>
      <c r="I4" s="34"/>
      <c r="J4" s="34"/>
      <c r="K4" s="31"/>
      <c r="L4" s="34"/>
      <c r="M4" s="34"/>
      <c r="N4" s="34"/>
      <c r="O4" s="34"/>
      <c r="P4" s="31"/>
      <c r="Q4" s="31"/>
    </row>
    <row r="5" spans="1:17" customHeight="1" ht="34.5">
      <c r="A5" s="9" t="s">
        <v>42</v>
      </c>
      <c r="B5" s="2">
        <v>6</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73</v>
      </c>
      <c r="D6" s="2"/>
      <c r="E6" s="2"/>
      <c r="F6" s="31"/>
      <c r="G6" s="37" t="s">
        <v>5</v>
      </c>
      <c r="H6" s="41"/>
      <c r="I6" s="37"/>
      <c r="J6" s="42" t="s">
        <v>5</v>
      </c>
      <c r="K6" s="43"/>
      <c r="L6" s="37"/>
      <c r="M6" s="37" t="s">
        <v>5</v>
      </c>
      <c r="N6" s="44"/>
      <c r="O6" s="44" t="s">
        <v>5</v>
      </c>
      <c r="P6" s="46"/>
      <c r="Q6" s="31"/>
    </row>
    <row r="7" spans="1:17" customHeight="1" ht="72">
      <c r="A7" s="9" t="s">
        <v>56</v>
      </c>
      <c r="B7" s="2">
        <v>2019</v>
      </c>
      <c r="D7" s="2"/>
      <c r="E7" s="2"/>
      <c r="F7" s="31"/>
      <c r="G7" s="37" t="s">
        <v>5</v>
      </c>
      <c r="H7" s="41"/>
      <c r="I7" s="37"/>
      <c r="J7" s="42" t="s">
        <v>5</v>
      </c>
      <c r="K7" s="43"/>
      <c r="L7" s="37"/>
      <c r="M7" s="37" t="s">
        <v>5</v>
      </c>
      <c r="N7" s="44"/>
      <c r="O7" s="44" t="s">
        <v>5</v>
      </c>
      <c r="P7" s="46"/>
      <c r="Q7" s="31"/>
    </row>
    <row r="8" spans="1:17" customHeight="1" ht="72">
      <c r="A8" s="9" t="s">
        <v>57</v>
      </c>
      <c r="B8" s="2">
        <v>93</v>
      </c>
      <c r="D8" s="2"/>
      <c r="E8" s="2"/>
      <c r="F8" s="31"/>
      <c r="G8" s="37" t="s">
        <v>5</v>
      </c>
      <c r="H8" s="41"/>
      <c r="I8" s="37"/>
      <c r="J8" s="42" t="s">
        <v>5</v>
      </c>
      <c r="K8" s="43"/>
      <c r="L8" s="37"/>
      <c r="M8" s="37" t="s">
        <v>5</v>
      </c>
      <c r="N8" s="44"/>
      <c r="O8" s="44" t="s">
        <v>5</v>
      </c>
      <c r="P8" s="46"/>
      <c r="Q8" s="31"/>
    </row>
    <row r="9" spans="1:17" customHeight="1" ht="72">
      <c r="A9" s="9" t="s">
        <v>58</v>
      </c>
      <c r="B9" s="4">
        <f>IF(B6="A",B7+3,IF(B6="H",B7+2,B7+1))</f>
        <v>2021</v>
      </c>
      <c r="D9" s="2"/>
      <c r="E9" s="2"/>
      <c r="F9" s="31"/>
      <c r="G9" s="37" t="s">
        <v>5</v>
      </c>
      <c r="H9" s="41"/>
      <c r="I9" s="37"/>
      <c r="J9" s="42" t="s">
        <v>5</v>
      </c>
      <c r="K9" s="43"/>
      <c r="L9" s="37"/>
      <c r="M9" s="37" t="s">
        <v>5</v>
      </c>
      <c r="N9" s="44"/>
      <c r="O9" s="44" t="s">
        <v>5</v>
      </c>
      <c r="P9" s="46"/>
      <c r="Q9" s="31"/>
    </row>
    <row r="10" spans="1:17" customHeight="1" ht="72">
      <c r="A10" s="9" t="s">
        <v>59</v>
      </c>
      <c r="B10" s="6">
        <f>NOW()</f>
        <v>44341.376215278</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230</v>
      </c>
      <c r="F13" s="31"/>
      <c r="G13" s="38" t="str">
        <f>CONCATENATE("Algemene opmerkingen bij het jaarprogramma van  ",G4)</f>
        <v>Algemene opmerkingen bij het jaarprogramma van  LO leerlaag H4 (schooljaar 2019 - 2020)</v>
      </c>
      <c r="H13" s="38"/>
      <c r="I13" s="38"/>
      <c r="J13" s="38"/>
      <c r="K13" s="38"/>
      <c r="L13" s="38"/>
      <c r="M13" s="38"/>
      <c r="N13" s="34"/>
      <c r="O13" s="34"/>
      <c r="P13" s="31"/>
      <c r="Q13" s="31"/>
    </row>
    <row r="14" spans="1:17" customHeight="1" ht="72">
      <c r="A14" s="9" t="s">
        <v>63</v>
      </c>
      <c r="B14" s="7">
        <f>B15+B11-B7</f>
        <v>5</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LO leerlaag H5 (schooljaar 2020 - 2021)</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v>320</v>
      </c>
      <c r="E18" s="2"/>
      <c r="F18" s="31"/>
      <c r="G18" s="37">
        <v>1</v>
      </c>
      <c r="H18" s="41" t="s">
        <v>77</v>
      </c>
      <c r="I18" s="37"/>
      <c r="J18" s="42" t="s">
        <v>17</v>
      </c>
      <c r="K18" s="43"/>
      <c r="L18" s="37"/>
      <c r="M18" s="37" t="s">
        <v>8</v>
      </c>
      <c r="N18" s="44">
        <v>1</v>
      </c>
      <c r="O18" s="44" t="s">
        <v>11</v>
      </c>
      <c r="P18" s="46" t="s">
        <v>78</v>
      </c>
      <c r="Q18" s="31"/>
    </row>
    <row r="19" spans="1:17" customHeight="1" ht="72">
      <c r="D19" s="2">
        <v>321</v>
      </c>
      <c r="E19" s="2"/>
      <c r="F19" s="31"/>
      <c r="G19" s="37">
        <v>2</v>
      </c>
      <c r="H19" s="41" t="s">
        <v>77</v>
      </c>
      <c r="I19" s="37"/>
      <c r="J19" s="42" t="s">
        <v>17</v>
      </c>
      <c r="K19" s="43"/>
      <c r="L19" s="37"/>
      <c r="M19" s="37" t="s">
        <v>8</v>
      </c>
      <c r="N19" s="44">
        <v>1</v>
      </c>
      <c r="O19" s="44" t="s">
        <v>11</v>
      </c>
      <c r="P19" s="46" t="s">
        <v>78</v>
      </c>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231</v>
      </c>
      <c r="F25" s="31"/>
      <c r="G25" s="38" t="str">
        <f>CONCATENATE("Algemene opmerkingen bij het jaarprogramma van  ",G16)</f>
        <v>Algemene opmerkingen bij het jaarprogramma van  LO leerlaag H5 (schooljaar 2020 - 2021)</v>
      </c>
      <c r="H25" s="38"/>
      <c r="I25" s="38"/>
      <c r="J25" s="38"/>
      <c r="K25" s="38"/>
      <c r="L25" s="38"/>
      <c r="M25" s="38"/>
      <c r="N25" s="34"/>
      <c r="O25" s="34"/>
      <c r="P25" s="31"/>
      <c r="Q25" s="31"/>
    </row>
    <row r="26" spans="1:17" customHeight="1" ht="72">
      <c r="F26" s="31"/>
      <c r="G26" s="39" t="s">
        <v>79</v>
      </c>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hidden="true">
      <c r="C28" s="9" t="s">
        <v>41</v>
      </c>
      <c r="D28" s="2"/>
      <c r="F28" s="31"/>
      <c r="G28" s="35" t="str">
        <f>CONCATENATE(B4," leerlaag ",B6,B15+2," (schooljaar ",B7+2," - ",B9,")")</f>
        <v>LO leerlaag H6 (schooljaar 2021 - 2021)</v>
      </c>
      <c r="H28" s="31"/>
      <c r="I28" s="34"/>
      <c r="J28" s="34"/>
      <c r="K28" s="31"/>
      <c r="L28" s="34"/>
      <c r="M28" s="34"/>
      <c r="N28" s="34"/>
      <c r="O28" s="34"/>
      <c r="P28" s="31"/>
      <c r="Q28" s="31"/>
    </row>
    <row r="29" spans="1:17" customHeight="1" ht="34.5" hidden="true">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hidden="true">
      <c r="D30" s="2"/>
      <c r="E30" s="2"/>
      <c r="F30" s="31"/>
      <c r="G30" s="37" t="s">
        <v>5</v>
      </c>
      <c r="H30" s="41"/>
      <c r="I30" s="37"/>
      <c r="J30" s="42" t="s">
        <v>5</v>
      </c>
      <c r="K30" s="43"/>
      <c r="L30" s="37"/>
      <c r="M30" s="37" t="s">
        <v>5</v>
      </c>
      <c r="N30" s="44"/>
      <c r="O30" s="44" t="s">
        <v>5</v>
      </c>
      <c r="P30" s="46"/>
      <c r="Q30" s="31"/>
    </row>
    <row r="31" spans="1:17" customHeight="1" ht="72" hidden="true">
      <c r="D31" s="2"/>
      <c r="E31" s="2"/>
      <c r="F31" s="31"/>
      <c r="G31" s="37" t="s">
        <v>5</v>
      </c>
      <c r="H31" s="41"/>
      <c r="I31" s="37"/>
      <c r="J31" s="42" t="s">
        <v>5</v>
      </c>
      <c r="K31" s="43"/>
      <c r="L31" s="37"/>
      <c r="M31" s="37" t="s">
        <v>5</v>
      </c>
      <c r="N31" s="44"/>
      <c r="O31" s="44" t="s">
        <v>5</v>
      </c>
      <c r="P31" s="46"/>
      <c r="Q31" s="31"/>
    </row>
    <row r="32" spans="1:17" customHeight="1" ht="72" hidden="true">
      <c r="D32" s="2"/>
      <c r="E32" s="2"/>
      <c r="F32" s="31"/>
      <c r="G32" s="37" t="s">
        <v>5</v>
      </c>
      <c r="H32" s="41"/>
      <c r="I32" s="37"/>
      <c r="J32" s="42" t="s">
        <v>5</v>
      </c>
      <c r="K32" s="43"/>
      <c r="L32" s="37"/>
      <c r="M32" s="37" t="s">
        <v>5</v>
      </c>
      <c r="N32" s="44"/>
      <c r="O32" s="44" t="s">
        <v>5</v>
      </c>
      <c r="P32" s="46"/>
      <c r="Q32" s="31"/>
    </row>
    <row r="33" spans="1:17" customHeight="1" ht="72" hidden="true">
      <c r="D33" s="2"/>
      <c r="E33" s="2"/>
      <c r="F33" s="31"/>
      <c r="G33" s="37" t="s">
        <v>5</v>
      </c>
      <c r="H33" s="41"/>
      <c r="I33" s="37"/>
      <c r="J33" s="42" t="s">
        <v>5</v>
      </c>
      <c r="K33" s="43"/>
      <c r="L33" s="37"/>
      <c r="M33" s="37" t="s">
        <v>5</v>
      </c>
      <c r="N33" s="44"/>
      <c r="O33" s="44" t="s">
        <v>5</v>
      </c>
      <c r="P33" s="46"/>
      <c r="Q33" s="31"/>
    </row>
    <row r="34" spans="1:17" customHeight="1" ht="72" hidden="true">
      <c r="D34" s="2"/>
      <c r="E34" s="2"/>
      <c r="F34" s="31"/>
      <c r="G34" s="37" t="s">
        <v>5</v>
      </c>
      <c r="H34" s="41"/>
      <c r="I34" s="37"/>
      <c r="J34" s="42" t="s">
        <v>5</v>
      </c>
      <c r="K34" s="43"/>
      <c r="L34" s="37"/>
      <c r="M34" s="37" t="s">
        <v>5</v>
      </c>
      <c r="N34" s="44"/>
      <c r="O34" s="44" t="s">
        <v>5</v>
      </c>
      <c r="P34" s="46"/>
      <c r="Q34" s="31"/>
    </row>
    <row r="35" spans="1:17" customHeight="1" ht="72" hidden="true">
      <c r="D35" s="2"/>
      <c r="E35" s="2"/>
      <c r="F35" s="31"/>
      <c r="G35" s="37" t="s">
        <v>5</v>
      </c>
      <c r="H35" s="41"/>
      <c r="I35" s="37"/>
      <c r="J35" s="42" t="s">
        <v>5</v>
      </c>
      <c r="K35" s="43"/>
      <c r="L35" s="37"/>
      <c r="M35" s="37" t="s">
        <v>5</v>
      </c>
      <c r="N35" s="44"/>
      <c r="O35" s="44" t="s">
        <v>5</v>
      </c>
      <c r="P35" s="46"/>
      <c r="Q35" s="31"/>
    </row>
    <row r="36" spans="1:17" hidden="true">
      <c r="F36" s="31"/>
      <c r="G36" s="34"/>
      <c r="H36" s="31"/>
      <c r="I36" s="34"/>
      <c r="J36" s="34"/>
      <c r="K36" s="31"/>
      <c r="L36" s="34"/>
      <c r="M36" s="34"/>
      <c r="N36" s="34"/>
      <c r="O36" s="34"/>
      <c r="P36" s="31"/>
      <c r="Q36" s="31"/>
    </row>
    <row r="37" spans="1:17" hidden="true">
      <c r="C37" s="9" t="s">
        <v>41</v>
      </c>
      <c r="D37" s="2"/>
      <c r="F37" s="31"/>
      <c r="G37" s="38" t="str">
        <f>CONCATENATE("Algemene opmerkingen bij het jaarprogramma van  ",G28)</f>
        <v>Algemene opmerkingen bij het jaarprogramma van  LO leerlaag H6 (schooljaar 2021 - 2021)</v>
      </c>
      <c r="H37" s="38"/>
      <c r="I37" s="38"/>
      <c r="J37" s="38"/>
      <c r="K37" s="38"/>
      <c r="L37" s="38"/>
      <c r="M37" s="38"/>
      <c r="N37" s="34"/>
      <c r="O37" s="34"/>
      <c r="P37" s="31"/>
      <c r="Q37" s="31"/>
    </row>
    <row r="38" spans="1:17" customHeight="1" ht="72" hidden="true">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A3 (cohort 2021 - 2024)</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LO leerlaag A4 (schooljaar 2021 - 2022)</v>
      </c>
      <c r="H4" s="31"/>
      <c r="I4" s="34"/>
      <c r="J4" s="34"/>
      <c r="K4" s="31"/>
      <c r="L4" s="34"/>
      <c r="M4" s="34"/>
      <c r="N4" s="34"/>
      <c r="O4" s="34"/>
      <c r="P4" s="31"/>
      <c r="Q4" s="31"/>
    </row>
    <row r="5" spans="1:17" customHeight="1" ht="34.5">
      <c r="A5" s="9" t="s">
        <v>42</v>
      </c>
      <c r="B5" s="2">
        <v>6</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80</v>
      </c>
      <c r="D6" s="2"/>
      <c r="E6" s="2"/>
      <c r="F6" s="31"/>
      <c r="G6" s="23" t="s">
        <v>5</v>
      </c>
      <c r="H6" s="24"/>
      <c r="I6" s="23"/>
      <c r="J6" s="25" t="s">
        <v>5</v>
      </c>
      <c r="K6" s="26"/>
      <c r="L6" s="23"/>
      <c r="M6" s="23" t="s">
        <v>5</v>
      </c>
      <c r="N6" s="27"/>
      <c r="O6" s="27" t="s">
        <v>5</v>
      </c>
      <c r="P6" s="28"/>
      <c r="Q6" s="31"/>
    </row>
    <row r="7" spans="1:17" customHeight="1" ht="72">
      <c r="A7" s="9" t="s">
        <v>56</v>
      </c>
      <c r="B7" s="2">
        <v>2021</v>
      </c>
      <c r="D7" s="2"/>
      <c r="E7" s="2"/>
      <c r="F7" s="31"/>
      <c r="G7" s="23" t="s">
        <v>5</v>
      </c>
      <c r="H7" s="24"/>
      <c r="I7" s="23"/>
      <c r="J7" s="25" t="s">
        <v>5</v>
      </c>
      <c r="K7" s="26"/>
      <c r="L7" s="23"/>
      <c r="M7" s="23" t="s">
        <v>5</v>
      </c>
      <c r="N7" s="27"/>
      <c r="O7" s="27" t="s">
        <v>5</v>
      </c>
      <c r="P7" s="28"/>
      <c r="Q7" s="31"/>
    </row>
    <row r="8" spans="1:17" customHeight="1" ht="72">
      <c r="A8" s="9" t="s">
        <v>57</v>
      </c>
      <c r="B8" s="2">
        <v>198</v>
      </c>
      <c r="D8" s="2"/>
      <c r="E8" s="2"/>
      <c r="F8" s="31"/>
      <c r="G8" s="23" t="s">
        <v>5</v>
      </c>
      <c r="H8" s="24"/>
      <c r="I8" s="23"/>
      <c r="J8" s="25" t="s">
        <v>5</v>
      </c>
      <c r="K8" s="26"/>
      <c r="L8" s="23"/>
      <c r="M8" s="23" t="s">
        <v>5</v>
      </c>
      <c r="N8" s="27"/>
      <c r="O8" s="27" t="s">
        <v>5</v>
      </c>
      <c r="P8" s="28"/>
      <c r="Q8" s="31"/>
    </row>
    <row r="9" spans="1:17" customHeight="1" ht="72">
      <c r="A9" s="9" t="s">
        <v>58</v>
      </c>
      <c r="B9" s="4">
        <f>IF(B6="A",B7+3,IF(B6="H",B7+2,B7+1))</f>
        <v>2024</v>
      </c>
      <c r="D9" s="2"/>
      <c r="E9" s="2"/>
      <c r="F9" s="31"/>
      <c r="G9" s="23" t="s">
        <v>5</v>
      </c>
      <c r="H9" s="24"/>
      <c r="I9" s="23"/>
      <c r="J9" s="25" t="s">
        <v>5</v>
      </c>
      <c r="K9" s="26"/>
      <c r="L9" s="23"/>
      <c r="M9" s="23" t="s">
        <v>5</v>
      </c>
      <c r="N9" s="27"/>
      <c r="O9" s="27" t="s">
        <v>5</v>
      </c>
      <c r="P9" s="28"/>
      <c r="Q9" s="31"/>
    </row>
    <row r="10" spans="1:17" customHeight="1" ht="72">
      <c r="A10" s="9" t="s">
        <v>59</v>
      </c>
      <c r="B10" s="6">
        <f>NOW()</f>
        <v>44341.376215278</v>
      </c>
      <c r="D10" s="2"/>
      <c r="E10" s="2"/>
      <c r="F10" s="31"/>
      <c r="G10" s="23" t="s">
        <v>5</v>
      </c>
      <c r="H10" s="24"/>
      <c r="I10" s="23"/>
      <c r="J10" s="25" t="s">
        <v>5</v>
      </c>
      <c r="K10" s="26"/>
      <c r="L10" s="23"/>
      <c r="M10" s="23" t="s">
        <v>5</v>
      </c>
      <c r="N10" s="27"/>
      <c r="O10" s="27" t="s">
        <v>5</v>
      </c>
      <c r="P10" s="28"/>
      <c r="Q10" s="31"/>
    </row>
    <row r="11" spans="1:17" customHeight="1" ht="72">
      <c r="A11" s="9" t="s">
        <v>60</v>
      </c>
      <c r="B11" s="4">
        <f>IF(MONTH(NOW())&gt;7,YEAR(NOW()),YEAR(NOW())-1)</f>
        <v>2020</v>
      </c>
      <c r="D11" s="2"/>
      <c r="E11" s="2"/>
      <c r="F11" s="31"/>
      <c r="G11" s="23" t="s">
        <v>5</v>
      </c>
      <c r="H11" s="24"/>
      <c r="I11" s="23"/>
      <c r="J11" s="25" t="s">
        <v>5</v>
      </c>
      <c r="K11" s="26"/>
      <c r="L11" s="23"/>
      <c r="M11" s="23" t="s">
        <v>5</v>
      </c>
      <c r="N11" s="27"/>
      <c r="O11" s="27" t="s">
        <v>5</v>
      </c>
      <c r="P11" s="28"/>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1</v>
      </c>
      <c r="C13" s="9" t="s">
        <v>41</v>
      </c>
      <c r="D13" s="2">
        <v>490</v>
      </c>
      <c r="F13" s="31"/>
      <c r="G13" s="38" t="str">
        <f>CONCATENATE("Algemene opmerkingen bij het jaarprogramma van  ",G4)</f>
        <v>Algemene opmerkingen bij het jaarprogramma van  LO leerlaag A4 (schooljaar 2021 - 2022)</v>
      </c>
      <c r="H13" s="38"/>
      <c r="I13" s="38"/>
      <c r="J13" s="38"/>
      <c r="K13" s="38"/>
      <c r="L13" s="38"/>
      <c r="M13" s="38"/>
      <c r="N13" s="34"/>
      <c r="O13" s="34"/>
      <c r="P13" s="31"/>
      <c r="Q13" s="31"/>
    </row>
    <row r="14" spans="1:17" customHeight="1" ht="72">
      <c r="A14" s="9" t="s">
        <v>63</v>
      </c>
      <c r="B14" s="7">
        <f>B15+B11-B7</f>
        <v>3</v>
      </c>
      <c r="F14" s="31"/>
      <c r="G14" s="30"/>
      <c r="H14" s="30"/>
      <c r="I14" s="30"/>
      <c r="J14" s="30"/>
      <c r="K14" s="30"/>
      <c r="L14" s="30"/>
      <c r="M14" s="30"/>
      <c r="N14" s="47"/>
      <c r="O14" s="47"/>
      <c r="P14" s="48"/>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LO leerlaag A5 (schooljaar 2022 - 2023)</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37" t="s">
        <v>5</v>
      </c>
      <c r="H18" s="41"/>
      <c r="I18" s="37"/>
      <c r="J18" s="42" t="s">
        <v>5</v>
      </c>
      <c r="K18" s="43"/>
      <c r="L18" s="37"/>
      <c r="M18" s="37" t="s">
        <v>5</v>
      </c>
      <c r="N18" s="44"/>
      <c r="O18" s="44" t="s">
        <v>5</v>
      </c>
      <c r="P18" s="46"/>
      <c r="Q18" s="31"/>
    </row>
    <row r="19" spans="1:17" customHeight="1" ht="72">
      <c r="D19" s="2"/>
      <c r="E19" s="2"/>
      <c r="F19" s="31"/>
      <c r="G19" s="37" t="s">
        <v>5</v>
      </c>
      <c r="H19" s="41"/>
      <c r="I19" s="37"/>
      <c r="J19" s="42" t="s">
        <v>5</v>
      </c>
      <c r="K19" s="43"/>
      <c r="L19" s="37"/>
      <c r="M19" s="37" t="s">
        <v>5</v>
      </c>
      <c r="N19" s="44"/>
      <c r="O19" s="44" t="s">
        <v>5</v>
      </c>
      <c r="P19" s="46"/>
      <c r="Q19" s="31"/>
    </row>
    <row r="20" spans="1:17" customHeight="1" ht="72">
      <c r="D20" s="2"/>
      <c r="E20" s="2"/>
      <c r="F20" s="31"/>
      <c r="G20" s="37" t="s">
        <v>5</v>
      </c>
      <c r="H20" s="41"/>
      <c r="I20" s="37"/>
      <c r="J20" s="42" t="s">
        <v>5</v>
      </c>
      <c r="K20" s="43"/>
      <c r="L20" s="37"/>
      <c r="M20" s="37" t="s">
        <v>5</v>
      </c>
      <c r="N20" s="44"/>
      <c r="O20" s="44" t="s">
        <v>5</v>
      </c>
      <c r="P20" s="46"/>
      <c r="Q20" s="31"/>
    </row>
    <row r="21" spans="1:17" customHeight="1" ht="72">
      <c r="D21" s="2"/>
      <c r="E21" s="2"/>
      <c r="F21" s="31"/>
      <c r="G21" s="37" t="s">
        <v>5</v>
      </c>
      <c r="H21" s="41"/>
      <c r="I21" s="37"/>
      <c r="J21" s="42" t="s">
        <v>5</v>
      </c>
      <c r="K21" s="43"/>
      <c r="L21" s="37"/>
      <c r="M21" s="37" t="s">
        <v>5</v>
      </c>
      <c r="N21" s="44"/>
      <c r="O21" s="44" t="s">
        <v>5</v>
      </c>
      <c r="P21" s="46"/>
      <c r="Q21" s="31"/>
    </row>
    <row r="22" spans="1:17" customHeight="1" ht="72">
      <c r="D22" s="2"/>
      <c r="E22" s="2"/>
      <c r="F22" s="31"/>
      <c r="G22" s="37" t="s">
        <v>5</v>
      </c>
      <c r="H22" s="41"/>
      <c r="I22" s="37"/>
      <c r="J22" s="42" t="s">
        <v>5</v>
      </c>
      <c r="K22" s="43"/>
      <c r="L22" s="37"/>
      <c r="M22" s="37" t="s">
        <v>5</v>
      </c>
      <c r="N22" s="44"/>
      <c r="O22" s="44" t="s">
        <v>5</v>
      </c>
      <c r="P22" s="46"/>
      <c r="Q22" s="31"/>
    </row>
    <row r="23" spans="1:17" customHeight="1" ht="72">
      <c r="D23" s="2"/>
      <c r="E23" s="2"/>
      <c r="F23" s="31"/>
      <c r="G23" s="37" t="s">
        <v>5</v>
      </c>
      <c r="H23" s="41"/>
      <c r="I23" s="37"/>
      <c r="J23" s="42" t="s">
        <v>5</v>
      </c>
      <c r="K23" s="43"/>
      <c r="L23" s="37"/>
      <c r="M23" s="37" t="s">
        <v>5</v>
      </c>
      <c r="N23" s="44"/>
      <c r="O23" s="44" t="s">
        <v>5</v>
      </c>
      <c r="P23" s="46"/>
      <c r="Q23" s="31"/>
    </row>
    <row r="24" spans="1:17">
      <c r="F24" s="31"/>
      <c r="G24" s="34"/>
      <c r="H24" s="31"/>
      <c r="I24" s="34"/>
      <c r="J24" s="34"/>
      <c r="K24" s="31"/>
      <c r="L24" s="34"/>
      <c r="M24" s="34"/>
      <c r="N24" s="34"/>
      <c r="O24" s="34"/>
      <c r="P24" s="31"/>
      <c r="Q24" s="31"/>
    </row>
    <row r="25" spans="1:17">
      <c r="C25" s="9" t="s">
        <v>41</v>
      </c>
      <c r="D25" s="2">
        <v>491</v>
      </c>
      <c r="F25" s="31"/>
      <c r="G25" s="38" t="str">
        <f>CONCATENATE("Algemene opmerkingen bij het jaarprogramma van  ",G16)</f>
        <v>Algemene opmerkingen bij het jaarprogramma van  LO leerlaag A5 (schooljaar 2022 - 2023)</v>
      </c>
      <c r="H25" s="38"/>
      <c r="I25" s="38"/>
      <c r="J25" s="38"/>
      <c r="K25" s="38"/>
      <c r="L25" s="38"/>
      <c r="M25" s="38"/>
      <c r="N25" s="34"/>
      <c r="O25" s="34"/>
      <c r="P25" s="31"/>
      <c r="Q25" s="31"/>
    </row>
    <row r="26" spans="1:17" customHeight="1" ht="72">
      <c r="F26" s="31"/>
      <c r="G26" s="39"/>
      <c r="H26" s="39"/>
      <c r="I26" s="39"/>
      <c r="J26" s="39"/>
      <c r="K26" s="39"/>
      <c r="L26" s="39"/>
      <c r="M26" s="39"/>
      <c r="N26" s="34"/>
      <c r="O26" s="34"/>
      <c r="P26" s="31"/>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LO leerlaag A6 (schooljaar 2023 - 2024)</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492</v>
      </c>
      <c r="F37" s="31"/>
      <c r="G37" s="38" t="str">
        <f>CONCATENATE("Algemene opmerkingen bij het jaarprogramma van  ",G28)</f>
        <v>Algemene opmerkingen bij het jaarprogramma van  LO leerlaag A6 (schooljaar 2023 - 2024)</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1"/>
      <c r="G1" s="32" t="s">
        <v>35</v>
      </c>
      <c r="H1" s="31"/>
      <c r="I1" s="34"/>
      <c r="J1" s="34"/>
      <c r="K1" s="31"/>
      <c r="L1" s="34"/>
      <c r="M1" s="34"/>
      <c r="N1" s="34"/>
      <c r="O1" s="34"/>
      <c r="P1" s="31"/>
      <c r="Q1" s="31"/>
    </row>
    <row r="2" spans="1:17" customHeight="1" ht="48">
      <c r="A2" s="9" t="s">
        <v>36</v>
      </c>
      <c r="B2" s="2" t="s">
        <v>37</v>
      </c>
      <c r="F2" s="31"/>
      <c r="G2" s="33" t="str">
        <f>IF(B14&gt;6,"verouderd PTA",CONCATENATE("Dit is het programma van de huidige ",B6,B14," (cohort ",B7," - ",B9,")"))</f>
        <v>Dit is het programma van de huidige A4 (cohort 2020 - 2023)</v>
      </c>
      <c r="H2" s="33"/>
      <c r="I2" s="33"/>
      <c r="J2" s="33"/>
      <c r="K2" s="33"/>
      <c r="L2" s="33"/>
      <c r="M2" s="33"/>
      <c r="N2" s="34"/>
      <c r="O2" s="45"/>
      <c r="P2" s="31"/>
      <c r="Q2" s="31"/>
    </row>
    <row r="3" spans="1:17">
      <c r="A3" s="9" t="s">
        <v>38</v>
      </c>
      <c r="B3" s="4">
        <v>0</v>
      </c>
      <c r="F3" s="31"/>
      <c r="G3" s="34"/>
      <c r="H3" s="31"/>
      <c r="I3" s="34"/>
      <c r="J3" s="34"/>
      <c r="K3" s="31"/>
      <c r="L3" s="34"/>
      <c r="M3" s="34"/>
      <c r="N3" s="34"/>
      <c r="O3" s="34"/>
      <c r="P3" s="31"/>
      <c r="Q3" s="31"/>
    </row>
    <row r="4" spans="1:17" customHeight="1" ht="30">
      <c r="A4" s="9" t="s">
        <v>39</v>
      </c>
      <c r="B4" s="2" t="s">
        <v>40</v>
      </c>
      <c r="C4" s="9" t="s">
        <v>41</v>
      </c>
      <c r="D4" s="2"/>
      <c r="F4" s="31"/>
      <c r="G4" s="35" t="str">
        <f>CONCATENATE(B4," leerlaag ",B6,B15," (schooljaar ",B7," - ",B7+1,")")</f>
        <v>LO leerlaag A4 (schooljaar 2020 - 2021)</v>
      </c>
      <c r="H4" s="31"/>
      <c r="I4" s="34"/>
      <c r="J4" s="34"/>
      <c r="K4" s="31"/>
      <c r="L4" s="34"/>
      <c r="M4" s="34"/>
      <c r="N4" s="34"/>
      <c r="O4" s="34"/>
      <c r="P4" s="31"/>
      <c r="Q4" s="31"/>
    </row>
    <row r="5" spans="1:17" customHeight="1" ht="34.5">
      <c r="A5" s="9" t="s">
        <v>42</v>
      </c>
      <c r="B5" s="2">
        <v>6</v>
      </c>
      <c r="D5" s="7" t="s">
        <v>43</v>
      </c>
      <c r="E5" s="18" t="s">
        <v>44</v>
      </c>
      <c r="F5" s="31"/>
      <c r="G5" s="36" t="s">
        <v>1</v>
      </c>
      <c r="H5" s="40" t="s">
        <v>45</v>
      </c>
      <c r="I5" s="36" t="s">
        <v>46</v>
      </c>
      <c r="J5" s="36" t="s">
        <v>47</v>
      </c>
      <c r="K5" s="40" t="s">
        <v>48</v>
      </c>
      <c r="L5" s="36" t="s">
        <v>49</v>
      </c>
      <c r="M5" s="36" t="s">
        <v>50</v>
      </c>
      <c r="N5" s="36" t="s">
        <v>51</v>
      </c>
      <c r="O5" s="36" t="s">
        <v>52</v>
      </c>
      <c r="P5" s="40" t="s">
        <v>53</v>
      </c>
      <c r="Q5" s="31"/>
    </row>
    <row r="6" spans="1:17" customHeight="1" ht="72">
      <c r="A6" s="9" t="s">
        <v>54</v>
      </c>
      <c r="B6" s="2" t="s">
        <v>80</v>
      </c>
      <c r="D6" s="2">
        <v>322</v>
      </c>
      <c r="E6" s="2"/>
      <c r="F6" s="31"/>
      <c r="G6" s="37">
        <v>1</v>
      </c>
      <c r="H6" s="41" t="s">
        <v>81</v>
      </c>
      <c r="I6" s="37"/>
      <c r="J6" s="42" t="s">
        <v>17</v>
      </c>
      <c r="K6" s="43"/>
      <c r="L6" s="37"/>
      <c r="M6" s="37" t="s">
        <v>11</v>
      </c>
      <c r="N6" s="44"/>
      <c r="O6" s="44" t="s">
        <v>5</v>
      </c>
      <c r="P6" s="46" t="s">
        <v>75</v>
      </c>
      <c r="Q6" s="31"/>
    </row>
    <row r="7" spans="1:17" customHeight="1" ht="72">
      <c r="A7" s="9" t="s">
        <v>56</v>
      </c>
      <c r="B7" s="2">
        <v>2020</v>
      </c>
      <c r="D7" s="2">
        <v>323</v>
      </c>
      <c r="E7" s="2"/>
      <c r="F7" s="31"/>
      <c r="G7" s="37">
        <v>2</v>
      </c>
      <c r="H7" s="41" t="s">
        <v>67</v>
      </c>
      <c r="I7" s="37"/>
      <c r="J7" s="42" t="s">
        <v>17</v>
      </c>
      <c r="K7" s="43"/>
      <c r="L7" s="37"/>
      <c r="M7" s="37" t="s">
        <v>11</v>
      </c>
      <c r="N7" s="44"/>
      <c r="O7" s="44" t="s">
        <v>5</v>
      </c>
      <c r="P7" s="46" t="s">
        <v>75</v>
      </c>
      <c r="Q7" s="31"/>
    </row>
    <row r="8" spans="1:17" customHeight="1" ht="72">
      <c r="A8" s="9" t="s">
        <v>57</v>
      </c>
      <c r="B8" s="2">
        <v>94</v>
      </c>
      <c r="D8" s="2">
        <v>324</v>
      </c>
      <c r="E8" s="2"/>
      <c r="F8" s="31"/>
      <c r="G8" s="37">
        <v>3</v>
      </c>
      <c r="H8" s="41" t="s">
        <v>67</v>
      </c>
      <c r="I8" s="37"/>
      <c r="J8" s="42" t="s">
        <v>17</v>
      </c>
      <c r="K8" s="43"/>
      <c r="L8" s="37"/>
      <c r="M8" s="37" t="s">
        <v>11</v>
      </c>
      <c r="N8" s="44"/>
      <c r="O8" s="44" t="s">
        <v>5</v>
      </c>
      <c r="P8" s="46" t="s">
        <v>75</v>
      </c>
      <c r="Q8" s="31"/>
    </row>
    <row r="9" spans="1:17" customHeight="1" ht="72">
      <c r="A9" s="9" t="s">
        <v>58</v>
      </c>
      <c r="B9" s="4">
        <f>IF(B6="A",B7+3,IF(B6="H",B7+2,B7+1))</f>
        <v>2023</v>
      </c>
      <c r="D9" s="2">
        <v>325</v>
      </c>
      <c r="E9" s="2"/>
      <c r="F9" s="31"/>
      <c r="G9" s="37">
        <v>4</v>
      </c>
      <c r="H9" s="41" t="s">
        <v>82</v>
      </c>
      <c r="I9" s="37"/>
      <c r="J9" s="42" t="s">
        <v>17</v>
      </c>
      <c r="K9" s="43"/>
      <c r="L9" s="37"/>
      <c r="M9" s="37" t="s">
        <v>11</v>
      </c>
      <c r="N9" s="44"/>
      <c r="O9" s="44" t="s">
        <v>5</v>
      </c>
      <c r="P9" s="46" t="s">
        <v>75</v>
      </c>
      <c r="Q9" s="31"/>
    </row>
    <row r="10" spans="1:17" customHeight="1" ht="72">
      <c r="A10" s="9" t="s">
        <v>59</v>
      </c>
      <c r="B10" s="6">
        <f>NOW()</f>
        <v>44341.376215278</v>
      </c>
      <c r="D10" s="2"/>
      <c r="E10" s="2"/>
      <c r="F10" s="31"/>
      <c r="G10" s="37" t="s">
        <v>5</v>
      </c>
      <c r="H10" s="41"/>
      <c r="I10" s="37"/>
      <c r="J10" s="42" t="s">
        <v>5</v>
      </c>
      <c r="K10" s="43"/>
      <c r="L10" s="37"/>
      <c r="M10" s="37" t="s">
        <v>5</v>
      </c>
      <c r="N10" s="44"/>
      <c r="O10" s="44" t="s">
        <v>5</v>
      </c>
      <c r="P10" s="46"/>
      <c r="Q10" s="31"/>
    </row>
    <row r="11" spans="1:17" customHeight="1" ht="72">
      <c r="A11" s="9" t="s">
        <v>60</v>
      </c>
      <c r="B11" s="4">
        <f>IF(MONTH(NOW())&gt;7,YEAR(NOW()),YEAR(NOW())-1)</f>
        <v>2020</v>
      </c>
      <c r="D11" s="2"/>
      <c r="E11" s="2"/>
      <c r="F11" s="31"/>
      <c r="G11" s="37" t="s">
        <v>5</v>
      </c>
      <c r="H11" s="41"/>
      <c r="I11" s="37"/>
      <c r="J11" s="42" t="s">
        <v>5</v>
      </c>
      <c r="K11" s="43"/>
      <c r="L11" s="37"/>
      <c r="M11" s="37" t="s">
        <v>5</v>
      </c>
      <c r="N11" s="44"/>
      <c r="O11" s="44" t="s">
        <v>5</v>
      </c>
      <c r="P11" s="46"/>
      <c r="Q11" s="31"/>
    </row>
    <row r="12" spans="1:17">
      <c r="A12" s="9" t="s">
        <v>61</v>
      </c>
      <c r="B12" s="4" t="str">
        <f>CONCATENATE(B11," - ",B11+1)</f>
        <v>2020 - 2021</v>
      </c>
      <c r="F12" s="31"/>
      <c r="G12" s="34"/>
      <c r="H12" s="31"/>
      <c r="I12" s="34"/>
      <c r="J12" s="34"/>
      <c r="K12" s="31"/>
      <c r="L12" s="34"/>
      <c r="M12" s="34"/>
      <c r="N12" s="34"/>
      <c r="O12" s="34"/>
      <c r="P12" s="31"/>
      <c r="Q12" s="31"/>
    </row>
    <row r="13" spans="1:17">
      <c r="A13" s="9" t="s">
        <v>62</v>
      </c>
      <c r="B13" s="4">
        <f>B7-B11</f>
        <v>0</v>
      </c>
      <c r="C13" s="9" t="s">
        <v>41</v>
      </c>
      <c r="D13" s="2">
        <v>232</v>
      </c>
      <c r="F13" s="31"/>
      <c r="G13" s="38" t="str">
        <f>CONCATENATE("Algemene opmerkingen bij het jaarprogramma van  ",G4)</f>
        <v>Algemene opmerkingen bij het jaarprogramma van  LO leerlaag A4 (schooljaar 2020 - 2021)</v>
      </c>
      <c r="H13" s="38"/>
      <c r="I13" s="38"/>
      <c r="J13" s="38"/>
      <c r="K13" s="38"/>
      <c r="L13" s="38"/>
      <c r="M13" s="38"/>
      <c r="N13" s="34"/>
      <c r="O13" s="34"/>
      <c r="P13" s="31"/>
      <c r="Q13" s="31"/>
    </row>
    <row r="14" spans="1:17" customHeight="1" ht="72">
      <c r="A14" s="9" t="s">
        <v>63</v>
      </c>
      <c r="B14" s="7">
        <f>B15+B11-B7</f>
        <v>4</v>
      </c>
      <c r="F14" s="31"/>
      <c r="G14" s="39"/>
      <c r="H14" s="39"/>
      <c r="I14" s="39"/>
      <c r="J14" s="39"/>
      <c r="K14" s="39"/>
      <c r="L14" s="39"/>
      <c r="M14" s="39"/>
      <c r="N14" s="34"/>
      <c r="O14" s="34"/>
      <c r="P14" s="31"/>
      <c r="Q14" s="31"/>
    </row>
    <row r="15" spans="1:17">
      <c r="A15" s="9" t="s">
        <v>64</v>
      </c>
      <c r="B15" s="7">
        <f>IF(B6="M",3,4)</f>
        <v>4</v>
      </c>
      <c r="F15" s="31"/>
      <c r="G15" s="34"/>
      <c r="H15" s="31"/>
      <c r="I15" s="34"/>
      <c r="J15" s="34"/>
      <c r="K15" s="31"/>
      <c r="L15" s="34"/>
      <c r="M15" s="34"/>
      <c r="N15" s="34"/>
      <c r="O15" s="34"/>
      <c r="P15" s="31"/>
      <c r="Q15" s="31"/>
    </row>
    <row r="16" spans="1:17" customHeight="1" ht="30.75">
      <c r="C16" s="9" t="s">
        <v>41</v>
      </c>
      <c r="D16" s="2"/>
      <c r="F16" s="31"/>
      <c r="G16" s="35" t="str">
        <f>CONCATENATE(B4," leerlaag ",B6,B15+1," (schooljaar ",B7+1," - ",B7+2,")")</f>
        <v>LO leerlaag A5 (schooljaar 2021 - 2022)</v>
      </c>
      <c r="H16" s="31"/>
      <c r="I16" s="34"/>
      <c r="J16" s="34"/>
      <c r="K16" s="31"/>
      <c r="L16" s="34"/>
      <c r="M16" s="34"/>
      <c r="N16" s="34"/>
      <c r="O16" s="34"/>
      <c r="P16" s="31"/>
      <c r="Q16" s="31"/>
    </row>
    <row r="17" spans="1:17" customHeight="1" ht="34.5">
      <c r="D17" s="7" t="s">
        <v>43</v>
      </c>
      <c r="E17" s="18" t="s">
        <v>44</v>
      </c>
      <c r="F17" s="31"/>
      <c r="G17" s="36" t="s">
        <v>1</v>
      </c>
      <c r="H17" s="40" t="s">
        <v>45</v>
      </c>
      <c r="I17" s="36" t="s">
        <v>46</v>
      </c>
      <c r="J17" s="36" t="s">
        <v>47</v>
      </c>
      <c r="K17" s="40" t="s">
        <v>48</v>
      </c>
      <c r="L17" s="36" t="s">
        <v>49</v>
      </c>
      <c r="M17" s="36" t="s">
        <v>50</v>
      </c>
      <c r="N17" s="36" t="s">
        <v>51</v>
      </c>
      <c r="O17" s="36" t="s">
        <v>52</v>
      </c>
      <c r="P17" s="40" t="s">
        <v>53</v>
      </c>
      <c r="Q17" s="31"/>
    </row>
    <row r="18" spans="1:17" customHeight="1" ht="72">
      <c r="D18" s="2"/>
      <c r="E18" s="2"/>
      <c r="F18" s="31"/>
      <c r="G18" s="23" t="s">
        <v>5</v>
      </c>
      <c r="H18" s="24"/>
      <c r="I18" s="23"/>
      <c r="J18" s="25" t="s">
        <v>5</v>
      </c>
      <c r="K18" s="26"/>
      <c r="L18" s="23"/>
      <c r="M18" s="23" t="s">
        <v>5</v>
      </c>
      <c r="N18" s="27"/>
      <c r="O18" s="27" t="s">
        <v>5</v>
      </c>
      <c r="P18" s="28"/>
      <c r="Q18" s="31"/>
    </row>
    <row r="19" spans="1:17" customHeight="1" ht="72">
      <c r="D19" s="2"/>
      <c r="E19" s="2"/>
      <c r="F19" s="31"/>
      <c r="G19" s="23" t="s">
        <v>5</v>
      </c>
      <c r="H19" s="24"/>
      <c r="I19" s="23"/>
      <c r="J19" s="25" t="s">
        <v>5</v>
      </c>
      <c r="K19" s="26"/>
      <c r="L19" s="23"/>
      <c r="M19" s="23" t="s">
        <v>5</v>
      </c>
      <c r="N19" s="27"/>
      <c r="O19" s="27" t="s">
        <v>5</v>
      </c>
      <c r="P19" s="28"/>
      <c r="Q19" s="31"/>
    </row>
    <row r="20" spans="1:17" customHeight="1" ht="72">
      <c r="D20" s="2"/>
      <c r="E20" s="2"/>
      <c r="F20" s="31"/>
      <c r="G20" s="23" t="s">
        <v>5</v>
      </c>
      <c r="H20" s="24"/>
      <c r="I20" s="23"/>
      <c r="J20" s="25" t="s">
        <v>5</v>
      </c>
      <c r="K20" s="26"/>
      <c r="L20" s="23"/>
      <c r="M20" s="23" t="s">
        <v>5</v>
      </c>
      <c r="N20" s="27"/>
      <c r="O20" s="27" t="s">
        <v>5</v>
      </c>
      <c r="P20" s="28"/>
      <c r="Q20" s="31"/>
    </row>
    <row r="21" spans="1:17" customHeight="1" ht="72">
      <c r="D21" s="2"/>
      <c r="E21" s="2"/>
      <c r="F21" s="31"/>
      <c r="G21" s="23" t="s">
        <v>5</v>
      </c>
      <c r="H21" s="24"/>
      <c r="I21" s="23"/>
      <c r="J21" s="25" t="s">
        <v>5</v>
      </c>
      <c r="K21" s="26"/>
      <c r="L21" s="23"/>
      <c r="M21" s="23" t="s">
        <v>5</v>
      </c>
      <c r="N21" s="27"/>
      <c r="O21" s="27" t="s">
        <v>5</v>
      </c>
      <c r="P21" s="28"/>
      <c r="Q21" s="31"/>
    </row>
    <row r="22" spans="1:17" customHeight="1" ht="72">
      <c r="D22" s="2"/>
      <c r="E22" s="2"/>
      <c r="F22" s="31"/>
      <c r="G22" s="23" t="s">
        <v>5</v>
      </c>
      <c r="H22" s="24"/>
      <c r="I22" s="23"/>
      <c r="J22" s="25" t="s">
        <v>5</v>
      </c>
      <c r="K22" s="26"/>
      <c r="L22" s="23"/>
      <c r="M22" s="23" t="s">
        <v>5</v>
      </c>
      <c r="N22" s="27"/>
      <c r="O22" s="27" t="s">
        <v>5</v>
      </c>
      <c r="P22" s="28"/>
      <c r="Q22" s="31"/>
    </row>
    <row r="23" spans="1:17" customHeight="1" ht="72">
      <c r="D23" s="2"/>
      <c r="E23" s="2"/>
      <c r="F23" s="31"/>
      <c r="G23" s="23" t="s">
        <v>5</v>
      </c>
      <c r="H23" s="24"/>
      <c r="I23" s="23"/>
      <c r="J23" s="25" t="s">
        <v>5</v>
      </c>
      <c r="K23" s="26"/>
      <c r="L23" s="23"/>
      <c r="M23" s="23" t="s">
        <v>5</v>
      </c>
      <c r="N23" s="27"/>
      <c r="O23" s="27" t="s">
        <v>5</v>
      </c>
      <c r="P23" s="28"/>
      <c r="Q23" s="31"/>
    </row>
    <row r="24" spans="1:17">
      <c r="F24" s="31"/>
      <c r="G24" s="34"/>
      <c r="H24" s="31"/>
      <c r="I24" s="34"/>
      <c r="J24" s="34"/>
      <c r="K24" s="31"/>
      <c r="L24" s="34"/>
      <c r="M24" s="34"/>
      <c r="N24" s="34"/>
      <c r="O24" s="34"/>
      <c r="P24" s="31"/>
      <c r="Q24" s="31"/>
    </row>
    <row r="25" spans="1:17">
      <c r="C25" s="9" t="s">
        <v>41</v>
      </c>
      <c r="D25" s="2">
        <v>233</v>
      </c>
      <c r="F25" s="31"/>
      <c r="G25" s="38" t="str">
        <f>CONCATENATE("Algemene opmerkingen bij het jaarprogramma van  ",G16)</f>
        <v>Algemene opmerkingen bij het jaarprogramma van  LO leerlaag A5 (schooljaar 2021 - 2022)</v>
      </c>
      <c r="H25" s="38"/>
      <c r="I25" s="38"/>
      <c r="J25" s="38"/>
      <c r="K25" s="38"/>
      <c r="L25" s="38"/>
      <c r="M25" s="38"/>
      <c r="N25" s="34"/>
      <c r="O25" s="34"/>
      <c r="P25" s="31"/>
      <c r="Q25" s="31"/>
    </row>
    <row r="26" spans="1:17" customHeight="1" ht="72">
      <c r="F26" s="31"/>
      <c r="G26" s="30"/>
      <c r="H26" s="30"/>
      <c r="I26" s="30"/>
      <c r="J26" s="30"/>
      <c r="K26" s="30"/>
      <c r="L26" s="30"/>
      <c r="M26" s="30"/>
      <c r="N26" s="47"/>
      <c r="O26" s="47"/>
      <c r="P26" s="48"/>
      <c r="Q26" s="31"/>
    </row>
    <row r="27" spans="1:17">
      <c r="F27" s="31"/>
      <c r="G27" s="34"/>
      <c r="H27" s="31"/>
      <c r="I27" s="34"/>
      <c r="J27" s="34"/>
      <c r="K27" s="31"/>
      <c r="L27" s="34"/>
      <c r="M27" s="34"/>
      <c r="N27" s="34"/>
      <c r="O27" s="34"/>
      <c r="P27" s="31"/>
      <c r="Q27" s="31"/>
    </row>
    <row r="28" spans="1:17" customHeight="1" ht="30.75">
      <c r="C28" s="9" t="s">
        <v>41</v>
      </c>
      <c r="D28" s="2"/>
      <c r="F28" s="31"/>
      <c r="G28" s="35" t="str">
        <f>CONCATENATE(B4," leerlaag ",B6,B15+2," (schooljaar ",B7+2," - ",B9,")")</f>
        <v>LO leerlaag A6 (schooljaar 2022 - 2023)</v>
      </c>
      <c r="H28" s="31"/>
      <c r="I28" s="34"/>
      <c r="J28" s="34"/>
      <c r="K28" s="31"/>
      <c r="L28" s="34"/>
      <c r="M28" s="34"/>
      <c r="N28" s="34"/>
      <c r="O28" s="34"/>
      <c r="P28" s="31"/>
      <c r="Q28" s="31"/>
    </row>
    <row r="29" spans="1:17" customHeight="1" ht="34.5">
      <c r="D29" s="7" t="s">
        <v>43</v>
      </c>
      <c r="E29" s="18" t="s">
        <v>44</v>
      </c>
      <c r="F29" s="31"/>
      <c r="G29" s="36" t="s">
        <v>1</v>
      </c>
      <c r="H29" s="40" t="s">
        <v>45</v>
      </c>
      <c r="I29" s="36" t="s">
        <v>46</v>
      </c>
      <c r="J29" s="36" t="s">
        <v>47</v>
      </c>
      <c r="K29" s="40" t="s">
        <v>48</v>
      </c>
      <c r="L29" s="36" t="s">
        <v>49</v>
      </c>
      <c r="M29" s="36" t="s">
        <v>50</v>
      </c>
      <c r="N29" s="36" t="s">
        <v>51</v>
      </c>
      <c r="O29" s="36" t="s">
        <v>52</v>
      </c>
      <c r="P29" s="40" t="s">
        <v>53</v>
      </c>
      <c r="Q29" s="31"/>
    </row>
    <row r="30" spans="1:17" customHeight="1" ht="72">
      <c r="D30" s="2"/>
      <c r="E30" s="2"/>
      <c r="F30" s="31"/>
      <c r="G30" s="37" t="s">
        <v>5</v>
      </c>
      <c r="H30" s="41"/>
      <c r="I30" s="37"/>
      <c r="J30" s="42" t="s">
        <v>5</v>
      </c>
      <c r="K30" s="43"/>
      <c r="L30" s="37"/>
      <c r="M30" s="37" t="s">
        <v>5</v>
      </c>
      <c r="N30" s="44"/>
      <c r="O30" s="44" t="s">
        <v>5</v>
      </c>
      <c r="P30" s="46"/>
      <c r="Q30" s="31"/>
    </row>
    <row r="31" spans="1:17" customHeight="1" ht="72">
      <c r="D31" s="2"/>
      <c r="E31" s="2"/>
      <c r="F31" s="31"/>
      <c r="G31" s="37" t="s">
        <v>5</v>
      </c>
      <c r="H31" s="41"/>
      <c r="I31" s="37"/>
      <c r="J31" s="42" t="s">
        <v>5</v>
      </c>
      <c r="K31" s="43"/>
      <c r="L31" s="37"/>
      <c r="M31" s="37" t="s">
        <v>5</v>
      </c>
      <c r="N31" s="44"/>
      <c r="O31" s="44" t="s">
        <v>5</v>
      </c>
      <c r="P31" s="46"/>
      <c r="Q31" s="31"/>
    </row>
    <row r="32" spans="1:17" customHeight="1" ht="72">
      <c r="D32" s="2"/>
      <c r="E32" s="2"/>
      <c r="F32" s="31"/>
      <c r="G32" s="37" t="s">
        <v>5</v>
      </c>
      <c r="H32" s="41"/>
      <c r="I32" s="37"/>
      <c r="J32" s="42" t="s">
        <v>5</v>
      </c>
      <c r="K32" s="43"/>
      <c r="L32" s="37"/>
      <c r="M32" s="37" t="s">
        <v>5</v>
      </c>
      <c r="N32" s="44"/>
      <c r="O32" s="44" t="s">
        <v>5</v>
      </c>
      <c r="P32" s="46"/>
      <c r="Q32" s="31"/>
    </row>
    <row r="33" spans="1:17" customHeight="1" ht="72">
      <c r="D33" s="2"/>
      <c r="E33" s="2"/>
      <c r="F33" s="31"/>
      <c r="G33" s="37" t="s">
        <v>5</v>
      </c>
      <c r="H33" s="41"/>
      <c r="I33" s="37"/>
      <c r="J33" s="42" t="s">
        <v>5</v>
      </c>
      <c r="K33" s="43"/>
      <c r="L33" s="37"/>
      <c r="M33" s="37" t="s">
        <v>5</v>
      </c>
      <c r="N33" s="44"/>
      <c r="O33" s="44" t="s">
        <v>5</v>
      </c>
      <c r="P33" s="46"/>
      <c r="Q33" s="31"/>
    </row>
    <row r="34" spans="1:17" customHeight="1" ht="72">
      <c r="D34" s="2"/>
      <c r="E34" s="2"/>
      <c r="F34" s="31"/>
      <c r="G34" s="37" t="s">
        <v>5</v>
      </c>
      <c r="H34" s="41"/>
      <c r="I34" s="37"/>
      <c r="J34" s="42" t="s">
        <v>5</v>
      </c>
      <c r="K34" s="43"/>
      <c r="L34" s="37"/>
      <c r="M34" s="37" t="s">
        <v>5</v>
      </c>
      <c r="N34" s="44"/>
      <c r="O34" s="44" t="s">
        <v>5</v>
      </c>
      <c r="P34" s="46"/>
      <c r="Q34" s="31"/>
    </row>
    <row r="35" spans="1:17" customHeight="1" ht="72">
      <c r="D35" s="2"/>
      <c r="E35" s="2"/>
      <c r="F35" s="31"/>
      <c r="G35" s="37" t="s">
        <v>5</v>
      </c>
      <c r="H35" s="41"/>
      <c r="I35" s="37"/>
      <c r="J35" s="42" t="s">
        <v>5</v>
      </c>
      <c r="K35" s="43"/>
      <c r="L35" s="37"/>
      <c r="M35" s="37" t="s">
        <v>5</v>
      </c>
      <c r="N35" s="44"/>
      <c r="O35" s="44" t="s">
        <v>5</v>
      </c>
      <c r="P35" s="46"/>
      <c r="Q35" s="31"/>
    </row>
    <row r="36" spans="1:17">
      <c r="F36" s="31"/>
      <c r="G36" s="34"/>
      <c r="H36" s="31"/>
      <c r="I36" s="34"/>
      <c r="J36" s="34"/>
      <c r="K36" s="31"/>
      <c r="L36" s="34"/>
      <c r="M36" s="34"/>
      <c r="N36" s="34"/>
      <c r="O36" s="34"/>
      <c r="P36" s="31"/>
      <c r="Q36" s="31"/>
    </row>
    <row r="37" spans="1:17">
      <c r="C37" s="9" t="s">
        <v>41</v>
      </c>
      <c r="D37" s="2">
        <v>234</v>
      </c>
      <c r="F37" s="31"/>
      <c r="G37" s="38" t="str">
        <f>CONCATENATE("Algemene opmerkingen bij het jaarprogramma van  ",G28)</f>
        <v>Algemene opmerkingen bij het jaarprogramma van  LO leerlaag A6 (schooljaar 2022 - 2023)</v>
      </c>
      <c r="H37" s="38"/>
      <c r="I37" s="38"/>
      <c r="J37" s="38"/>
      <c r="K37" s="38"/>
      <c r="L37" s="38"/>
      <c r="M37" s="38"/>
      <c r="N37" s="34"/>
      <c r="O37" s="34"/>
      <c r="P37" s="31"/>
      <c r="Q37" s="31"/>
    </row>
    <row r="38" spans="1:17" customHeight="1" ht="72">
      <c r="F38" s="31"/>
      <c r="G38" s="39"/>
      <c r="H38" s="39"/>
      <c r="I38" s="39"/>
      <c r="J38" s="39"/>
      <c r="K38" s="39"/>
      <c r="L38" s="39"/>
      <c r="M38" s="39"/>
      <c r="N38" s="34"/>
      <c r="O38" s="34"/>
      <c r="P38" s="31"/>
      <c r="Q38" s="31"/>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2021-05-25T07:09:35+00:00</dcterms:modified>
  <dc:title>xlsx-pta-generator</dc:title>
  <dc:description>Dit bestand is eigendom van CSG Augustinus Groningen</dc:description>
  <dc:subject>acomt pta cohorten</dc:subject>
  <cp:keywords>acomt pta cohorten</cp:keywords>
  <cp:category>internal usage only</cp:category>
</cp:coreProperties>
</file>