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workbookProtection lockRevision="false" lockStructure="true" lockWindows="false"/>
  <bookViews>
    <workbookView activeTab="1" autoFilterDateGrouping="true" firstSheet="0" minimized="false" showHorizontalScroll="true" showSheetTabs="true" showVerticalScroll="true" tabRatio="600" visibility="visible"/>
  </bookViews>
  <sheets>
    <sheet name="instellingen" sheetId="1" r:id="rId4"/>
    <sheet name="instructie" sheetId="2" r:id="rId5"/>
    <sheet name="H 2021" sheetId="3" r:id="rId6"/>
    <sheet name="H 2020" sheetId="4" r:id="rId7"/>
    <sheet name="H 2019" sheetId="5" r:id="rId8"/>
    <sheet name="A 2021" sheetId="6" r:id="rId9"/>
    <sheet name="A 2020" sheetId="7" r:id="rId10"/>
    <sheet name="A 2019" sheetId="8" r:id="rId11"/>
    <sheet name="A 2018" sheetId="9" r:id="rId12"/>
  </sheets>
  <definedNames/>
  <calcPr calcId="999999" calcMode="auto" calcCompleted="1" fullCalcOnLoad="0" forceFullCalc="0"/>
</workbook>
</file>

<file path=xl/sharedStrings.xml><?xml version="1.0" encoding="utf-8"?>
<sst xmlns="http://schemas.openxmlformats.org/spreadsheetml/2006/main" uniqueCount="117">
  <si>
    <t>betekenis kleuren</t>
  </si>
  <si>
    <t>periode</t>
  </si>
  <si>
    <t>afname</t>
  </si>
  <si>
    <t>ja/nee</t>
  </si>
  <si>
    <t>veld wordt gevuld door PHP bij genereren file</t>
  </si>
  <si>
    <t>kies…</t>
  </si>
  <si>
    <t>veld wordt gevuld door Excel</t>
  </si>
  <si>
    <t>tt</t>
  </si>
  <si>
    <t>ja</t>
  </si>
  <si>
    <t>zelf invoeren bij opbouw Excel</t>
  </si>
  <si>
    <t>mt</t>
  </si>
  <si>
    <t>nee</t>
  </si>
  <si>
    <t>wit</t>
  </si>
  <si>
    <t>niet schrijfbaar</t>
  </si>
  <si>
    <t>lt</t>
  </si>
  <si>
    <t>1e veld</t>
  </si>
  <si>
    <t>rij of kolom verbergen</t>
  </si>
  <si>
    <t>hd</t>
  </si>
  <si>
    <t>invullen</t>
  </si>
  <si>
    <t>po</t>
  </si>
  <si>
    <t>invullen status SE</t>
  </si>
  <si>
    <t>dropdown verplicht invullen / gegeven ontbreekt (logisch)</t>
  </si>
  <si>
    <t>hoeft niet gevuld (want geen SE)</t>
  </si>
  <si>
    <t>geblokkeerd voor schrijven</t>
  </si>
  <si>
    <t>header</t>
  </si>
  <si>
    <r>
      <rPr>
        <rFont val="Segoe UI"/>
        <b val="true"/>
        <i val="false"/>
        <strike val="false"/>
        <color rgb="FFFFFFFF"/>
        <sz val="12"/>
        <u val="none"/>
      </rPr>
      <t xml:space="preserve">INSTRUCTIE </t>
    </r>
    <r>
      <rPr>
        <rFont val="Segoe UI"/>
        <b val="false"/>
        <i val="false"/>
        <strike val="false"/>
        <color rgb="FFFFFFFF"/>
        <sz val="12"/>
        <u val="none"/>
      </rPr>
      <t xml:space="preserve">graag uw aandacht voor het volgende:</t>
    </r>
  </si>
  <si>
    <t>Vorig jaar zijn we overgestapt van de invoer van PTA's in Word naar het invoeren via Excel. Dit was een eerste stap in een groter proces op weg naar volledige PTA-cohorten: PTA's waarin alle leerjaren van een examengroep staan beschreven. Dit nieuwe invoerdocument is een uitwerking van deze wens.</t>
  </si>
  <si>
    <t>COHORTEN en COHORTJAREN</t>
  </si>
  <si>
    <r>
      <t xml:space="preserve">In dit document zie je tabbladen met namen als </t>
    </r>
    <r>
      <rPr>
        <rFont val="Segoe UI"/>
        <b val="true"/>
        <i val="false"/>
        <strike val="false"/>
        <color rgb="FF000000"/>
        <sz val="12"/>
        <u val="none"/>
      </rPr>
      <t xml:space="preserve">A 2019</t>
    </r>
    <r>
      <rPr>
        <rFont val="Segoe UI"/>
        <b val="false"/>
        <i val="false"/>
        <strike val="false"/>
        <color rgb="FF000000"/>
        <sz val="12"/>
        <u val="none"/>
      </rPr>
      <t xml:space="preserve"> of </t>
    </r>
    <r>
      <rPr>
        <rFont val="Segoe UI"/>
        <b val="true"/>
        <i val="false"/>
        <strike val="false"/>
        <color rgb="FF000000"/>
        <sz val="12"/>
        <u val="none"/>
      </rPr>
      <t xml:space="preserve">H 2021</t>
    </r>
    <r>
      <rPr>
        <rFont val="Segoe UI"/>
        <b val="false"/>
        <i val="false"/>
        <strike val="false"/>
        <color rgb="FF000000"/>
        <sz val="12"/>
        <u val="none"/>
      </rPr>
      <t xml:space="preserve">. Dat jaartal slaat op het kalenderjaar waarin een groep start met het schoolexamen (gerekend vanaf mavo-3, havo-4 of VWO-4). Voor </t>
    </r>
    <r>
      <rPr>
        <rFont val="Segoe UI"/>
        <b val="true"/>
        <i val="false"/>
        <strike val="false"/>
        <color rgb="FF000000"/>
        <sz val="12"/>
        <u val="none"/>
      </rPr>
      <t xml:space="preserve">A 2019</t>
    </r>
    <r>
      <rPr>
        <rFont val="Segoe UI"/>
        <b val="false"/>
        <i val="false"/>
        <strike val="false"/>
        <color rgb="FF000000"/>
        <sz val="12"/>
        <u val="none"/>
      </rPr>
      <t xml:space="preserve"> gaat het dus om de atheneumjaarlaag die in het schooljaar </t>
    </r>
    <r>
      <rPr>
        <rFont val="Segoe UI"/>
        <b val="false"/>
        <i val="true"/>
        <strike val="false"/>
        <color rgb="FF000000"/>
        <sz val="12"/>
        <u val="none"/>
      </rPr>
      <t xml:space="preserve">2019-2020</t>
    </r>
    <r>
      <rPr>
        <rFont val="Segoe UI"/>
        <b val="false"/>
        <i val="false"/>
        <strike val="false"/>
        <color rgb="FF000000"/>
        <sz val="12"/>
        <u val="none"/>
      </rPr>
      <t xml:space="preserve"> in klas 4 zat, in </t>
    </r>
    <r>
      <rPr>
        <rFont val="Segoe UI"/>
        <b val="false"/>
        <i val="true"/>
        <strike val="false"/>
        <color rgb="FF000000"/>
        <sz val="12"/>
        <u val="none"/>
      </rPr>
      <t xml:space="preserve">2020-2021</t>
    </r>
    <r>
      <rPr>
        <rFont val="Segoe UI"/>
        <b val="false"/>
        <i val="false"/>
        <strike val="false"/>
        <color rgb="FF000000"/>
        <sz val="12"/>
        <u val="none"/>
      </rPr>
      <t xml:space="preserve"> in klas 5 en in </t>
    </r>
    <r>
      <rPr>
        <rFont val="Segoe UI"/>
        <b val="false"/>
        <i val="true"/>
        <strike val="false"/>
        <color rgb="FF000000"/>
        <sz val="12"/>
        <u val="none"/>
      </rPr>
      <t xml:space="preserve">2021-2022</t>
    </r>
    <r>
      <rPr>
        <rFont val="Segoe UI"/>
        <b val="false"/>
        <i val="false"/>
        <strike val="false"/>
        <color rgb="FF000000"/>
        <sz val="12"/>
        <u val="none"/>
      </rPr>
      <t xml:space="preserve"> in klas 6. Het volledige </t>
    </r>
    <r>
      <rPr>
        <rFont val="Segoe UI"/>
        <b val="true"/>
        <i val="false"/>
        <strike val="false"/>
        <color rgb="FF000000"/>
        <sz val="12"/>
        <u val="none"/>
      </rPr>
      <t xml:space="preserve">cohort</t>
    </r>
    <r>
      <rPr>
        <rFont val="Segoe UI"/>
        <b val="false"/>
        <i val="false"/>
        <strike val="false"/>
        <color rgb="FF000000"/>
        <sz val="12"/>
        <u val="none"/>
      </rPr>
      <t xml:space="preserve"> is dan de periode 2019-2022. Het betreft hier dus de </t>
    </r>
    <r>
      <rPr>
        <rFont val="Segoe UI"/>
        <b val="false"/>
        <i val="true"/>
        <strike val="false"/>
        <color rgb="FF000000"/>
        <sz val="12"/>
        <u val="none"/>
      </rPr>
      <t xml:space="preserve">huidige vwo-5</t>
    </r>
    <r>
      <rPr>
        <rFont val="Segoe UI"/>
        <b val="false"/>
        <i val="false"/>
        <strike val="false"/>
        <color rgb="FF000000"/>
        <sz val="12"/>
        <u val="none"/>
      </rPr>
      <t xml:space="preserve">. Als je klikt op een tabblad wordt de bijbehorende groep vermeld.</t>
    </r>
  </si>
  <si>
    <t>SCHRIJFRECHT en leesrecht: CONTROLE</t>
  </si>
  <si>
    <r>
      <t xml:space="preserve">Voor de </t>
    </r>
    <r>
      <rPr>
        <rFont val="Segoe UI"/>
        <b val="false"/>
        <i val="true"/>
        <strike val="false"/>
        <color rgb="FF000000"/>
        <sz val="12"/>
        <u val="none"/>
      </rPr>
      <t xml:space="preserve">huidige vwo-5</t>
    </r>
    <r>
      <rPr>
        <rFont val="Segoe UI"/>
        <b val="false"/>
        <i val="false"/>
        <strike val="false"/>
        <color rgb="FF000000"/>
        <sz val="12"/>
        <u val="none"/>
      </rPr>
      <t xml:space="preserve"> liggen de leerjaren 4 en 5 van het PTA al achter ons. Daarom zijn de bijbehorende velden geblokkeerd. Wij hebben alle informatie van het huidige schooljaar overgenomen in dit nieuwe bestand. </t>
    </r>
    <r>
      <rPr>
        <rFont val="Segoe UI"/>
        <b val="true"/>
        <i val="false"/>
        <strike val="false"/>
        <color rgb="FF5B9BD5"/>
        <sz val="12"/>
        <u val="none"/>
      </rPr>
      <t xml:space="preserve">Wil je controleren of de gegevens van het huidige schooljaar juist zijn?</t>
    </r>
    <r>
      <rPr>
        <rFont val="Segoe UI"/>
        <b val="true"/>
        <i val="false"/>
        <strike val="false"/>
        <color rgb="FF000000"/>
        <sz val="12"/>
        <u val="none"/>
      </rPr>
      <t xml:space="preserve"> </t>
    </r>
    <r>
      <rPr>
        <rFont val="Segoe UI"/>
        <b val="false"/>
        <i val="false"/>
        <strike val="false"/>
        <color rgb="FF000000"/>
        <sz val="12"/>
        <u val="none"/>
      </rPr>
      <t xml:space="preserve">Klopt er iets niet? Stuur dan een mailtje naar VNR. Velden voor het komende schooljaar zijn wel beschrijfbaar. Hier vul je het PTA verder in. Net als vorig jaar verwachten we het </t>
    </r>
    <r>
      <rPr>
        <rFont val="Segoe UI"/>
        <b val="false"/>
        <i val="true"/>
        <strike val="false"/>
        <color rgb="FF000000"/>
        <sz val="12"/>
        <u val="none"/>
      </rPr>
      <t xml:space="preserve">volledige onderwijsprogramma</t>
    </r>
    <r>
      <rPr>
        <rFont val="Segoe UI"/>
        <b val="false"/>
        <i val="false"/>
        <strike val="false"/>
        <color rgb="FF000000"/>
        <sz val="12"/>
        <u val="none"/>
      </rPr>
      <t xml:space="preserve"> voor een leerlaag, dus ook de proefwerken en andere opdrachten die niet voor het schoolexamen gelden. Als service hebben we het cohortjaar dat je voor dit schooljaar had ingevuld gekopieerd naar het PTA voor de nieuwe groep in de hoop dat dit jullie werk bespaard.</t>
    </r>
  </si>
  <si>
    <r>
      <rPr>
        <rFont val="Segoe UI"/>
        <b val="true"/>
        <i val="false"/>
        <strike val="false"/>
        <color rgb="FFFFFFFF"/>
        <sz val="12"/>
        <u val="none"/>
      </rPr>
      <t xml:space="preserve">HEEL BELANGRIJK: </t>
    </r>
    <r>
      <rPr>
        <rFont val="Segoe UI"/>
        <b val="false"/>
        <i val="false"/>
        <strike val="false"/>
        <color rgb="FFFFFFFF"/>
        <sz val="12"/>
        <u val="none"/>
      </rPr>
      <t xml:space="preserve">do's &amp; don'ts</t>
    </r>
  </si>
  <si>
    <r>
      <t xml:space="preserve">Lees dit gedeelte echt even goed door. Vorig jaar hebben we veel nawerk gehad door </t>
    </r>
    <r>
      <rPr>
        <rFont val="Segoe UI"/>
        <b val="false"/>
        <i val="true"/>
        <strike val="false"/>
        <color rgb="FF000000"/>
        <sz val="12"/>
        <u val="none"/>
      </rPr>
      <t xml:space="preserve">afwijkende invoer</t>
    </r>
    <r>
      <rPr>
        <rFont val="Segoe UI"/>
        <b val="false"/>
        <i val="false"/>
        <strike val="false"/>
        <color rgb="FF000000"/>
        <sz val="12"/>
        <u val="none"/>
      </rPr>
      <t xml:space="preserve"> in het Excelbestand, niet volledig ingevulde gegevens en niet kloppende gegevens. Allereerst: Open dit bestand niet in een verouderde Excel-versie. Openen hem op je schoollaptop of een werkstation op school </t>
    </r>
    <r>
      <rPr>
        <rFont val="Segoe UI"/>
        <b val="true"/>
        <i val="false"/>
        <strike val="false"/>
        <color rgb="FF000000"/>
        <sz val="12"/>
        <u val="none"/>
      </rPr>
      <t xml:space="preserve">vanuit Teams</t>
    </r>
    <r>
      <rPr>
        <rFont val="Segoe UI"/>
        <b val="false"/>
        <i val="false"/>
        <strike val="false"/>
        <color rgb="FF000000"/>
        <sz val="12"/>
        <u val="none"/>
      </rPr>
      <t xml:space="preserve">. Download het bestand dus </t>
    </r>
    <r>
      <rPr>
        <rFont val="Segoe UI"/>
        <b val="true"/>
        <i val="false"/>
        <strike val="false"/>
        <color rgb="FF000000"/>
        <sz val="12"/>
        <u val="none"/>
      </rPr>
      <t xml:space="preserve">niet</t>
    </r>
    <r>
      <rPr>
        <rFont val="Segoe UI"/>
        <b val="false"/>
        <i val="false"/>
        <strike val="false"/>
        <color rgb="FF000000"/>
        <sz val="12"/>
        <u val="none"/>
      </rPr>
      <t xml:space="preserve">. Dit leidt tot ongewenste dubbelingen en inconsistentie. Open in de Excel-applicatie kan gewoon, maar dan wel vanuit Teams. Let daarnaast bij de over op de volgende punten:</t>
    </r>
  </si>
  <si>
    <t>overzicht aandachtspunten bij het werken met dit document</t>
  </si>
  <si>
    <t>&gt;</t>
  </si>
  <si>
    <t>De groene velden zijn beschrijfbaar. De donkergroene velden hoef je alleen in te vullen als er sprake is van een PTA-onderdeel.</t>
  </si>
  <si>
    <r>
      <t xml:space="preserve">Wil je iets verplaatsen? Ga alsjeblieft </t>
    </r>
    <r>
      <rPr>
        <rFont val="Segoe UI"/>
        <b val="true"/>
        <i val="false"/>
        <strike val="false"/>
        <color rgb="FFC00000"/>
        <sz val="12"/>
        <u val="none"/>
      </rPr>
      <t xml:space="preserve">niet knippen</t>
    </r>
    <r>
      <rPr>
        <rFont val="Segoe UI"/>
        <b val="false"/>
        <i val="false"/>
        <strike val="false"/>
        <color rgb="FF000000"/>
        <sz val="12"/>
        <u val="none"/>
      </rPr>
      <t xml:space="preserve"> (geen Ctrl-x). Daarmee verwijder je namelijk ook voor jou onzichtbare onderdelen. In plaats daarvan: het meest veilig is even overschrijven, maar als je toch wilt kopiëren: kies dan in het nieuwe veld voor het </t>
    </r>
    <r>
      <rPr>
        <rFont val="Segoe UI"/>
        <b val="false"/>
        <i val="true"/>
        <strike val="false"/>
        <color rgb="FF000000"/>
        <sz val="12"/>
        <u val="none"/>
      </rPr>
      <t xml:space="preserve">plakken van waarden</t>
    </r>
    <r>
      <rPr>
        <rFont val="Segoe UI"/>
        <b val="false"/>
        <i val="false"/>
        <strike val="false"/>
        <color rgb="FF000000"/>
        <sz val="12"/>
        <u val="none"/>
      </rPr>
      <t xml:space="preserve"> en delete vervolgens de inhoud van de velden die moeten worden geleegd.</t>
    </r>
  </si>
  <si>
    <t>Vorig jaar hebben secties soms zelf geprobeerd hun PTA te layouten binnen Excel met b.v. spaties. Doe dit niet. Het PTA wordt uiteindelijk als PDF afgedrukt in een andere layout. Zelf aanpassen heeft dus geen zin, maar zorgt wel voor problemen bij de verdere verwerking!</t>
  </si>
  <si>
    <r>
      <t xml:space="preserve">De kolommen </t>
    </r>
    <r>
      <rPr>
        <rFont val="Segoe UI"/>
        <b val="false"/>
        <i val="true"/>
        <strike val="false"/>
        <color rgb="FF000000"/>
        <sz val="12"/>
        <u val="none"/>
      </rPr>
      <t xml:space="preserve">weging VD</t>
    </r>
    <r>
      <rPr>
        <rFont val="Segoe UI"/>
        <b val="false"/>
        <i val="false"/>
        <strike val="false"/>
        <color rgb="FF000000"/>
        <sz val="12"/>
        <u val="none"/>
      </rPr>
      <t xml:space="preserve">, </t>
    </r>
    <r>
      <rPr>
        <rFont val="Segoe UI"/>
        <b val="false"/>
        <i val="true"/>
        <strike val="false"/>
        <color rgb="FF000000"/>
        <sz val="12"/>
        <u val="none"/>
      </rPr>
      <t xml:space="preserve">weging SE</t>
    </r>
    <r>
      <rPr>
        <rFont val="Segoe UI"/>
        <b val="false"/>
        <i val="false"/>
        <strike val="false"/>
        <color rgb="FF000000"/>
        <sz val="12"/>
        <u val="none"/>
      </rPr>
      <t xml:space="preserve"> en </t>
    </r>
    <r>
      <rPr>
        <rFont val="Segoe UI"/>
        <b val="false"/>
        <i val="true"/>
        <strike val="false"/>
        <color rgb="FF000000"/>
        <sz val="12"/>
        <u val="none"/>
      </rPr>
      <t xml:space="preserve">duur</t>
    </r>
    <r>
      <rPr>
        <rFont val="Segoe UI"/>
        <b val="false"/>
        <i val="false"/>
        <strike val="false"/>
        <color rgb="FF000000"/>
        <sz val="12"/>
        <u val="none"/>
      </rPr>
      <t xml:space="preserve"> zijn </t>
    </r>
    <r>
      <rPr>
        <rFont val="Segoe UI"/>
        <b val="true"/>
        <i val="false"/>
        <strike val="false"/>
        <color rgb="FF000000"/>
        <sz val="12"/>
        <u val="none"/>
      </rPr>
      <t xml:space="preserve">numeriek</t>
    </r>
    <r>
      <rPr>
        <rFont val="Segoe UI"/>
        <b val="false"/>
        <i val="false"/>
        <strike val="false"/>
        <color rgb="FF000000"/>
        <sz val="12"/>
        <u val="none"/>
      </rPr>
      <t xml:space="preserve">. Vul hier alleen getallen in (en dus niet dingen als </t>
    </r>
    <r>
      <rPr>
        <rFont val="Segoe UI"/>
        <b val="false"/>
        <i val="true"/>
        <strike val="false"/>
        <color rgb="FF000000"/>
        <sz val="12"/>
        <u val="none"/>
      </rPr>
      <t xml:space="preserve">100 </t>
    </r>
    <r>
      <rPr>
        <rFont val="Segoe UI"/>
        <b val="false"/>
        <i val="true"/>
        <strike val="false"/>
        <color rgb="FFC00000"/>
        <sz val="12"/>
        <u val="none"/>
      </rPr>
      <t xml:space="preserve">min</t>
    </r>
    <r>
      <rPr>
        <rFont val="Segoe UI"/>
        <b val="false"/>
        <i val="false"/>
        <strike val="false"/>
        <color rgb="FF000000"/>
        <sz val="12"/>
        <u val="none"/>
      </rPr>
      <t xml:space="preserve">, </t>
    </r>
    <r>
      <rPr>
        <rFont val="Segoe UI"/>
        <b val="false"/>
        <i val="true"/>
        <strike val="false"/>
        <color rgb="FF000000"/>
        <sz val="12"/>
        <u val="none"/>
      </rPr>
      <t xml:space="preserve">15</t>
    </r>
    <r>
      <rPr>
        <rFont val="Segoe UI"/>
        <b val="false"/>
        <i val="true"/>
        <strike val="false"/>
        <color rgb="FFC00000"/>
        <sz val="12"/>
        <u val="none"/>
      </rPr>
      <t xml:space="preserve">?</t>
    </r>
    <r>
      <rPr>
        <rFont val="Segoe UI"/>
        <b val="false"/>
        <i val="false"/>
        <strike val="false"/>
        <color rgb="FF000000"/>
        <sz val="12"/>
        <u val="none"/>
      </rPr>
      <t xml:space="preserve">, etc.)</t>
    </r>
  </si>
  <si>
    <r>
      <t xml:space="preserve">De kolommen G, J, M en O bevatten zogenaamde </t>
    </r>
    <r>
      <rPr>
        <rFont val="Segoe UI"/>
        <b val="false"/>
        <i val="true"/>
        <strike val="false"/>
        <color rgb="FF000000"/>
        <sz val="12"/>
        <u val="none"/>
      </rPr>
      <t xml:space="preserve">dropdown</t>
    </r>
    <r>
      <rPr>
        <rFont val="Segoe UI"/>
        <b val="false"/>
        <i val="false"/>
        <strike val="false"/>
        <color rgb="FF000000"/>
        <sz val="12"/>
        <u val="none"/>
      </rPr>
      <t xml:space="preserve">-menu's. Gebruik deze voor de invoer. Dat klinkt als een open deur, maar: </t>
    </r>
    <r>
      <rPr>
        <rFont val="Segoe UI"/>
        <b val="true"/>
        <i val="false"/>
        <strike val="false"/>
        <color rgb="FF000000"/>
        <sz val="12"/>
        <u val="none"/>
      </rPr>
      <t xml:space="preserve">niet</t>
    </r>
    <r>
      <rPr>
        <rFont val="Segoe UI"/>
        <b val="false"/>
        <i val="false"/>
        <strike val="false"/>
        <color rgb="FF000000"/>
        <sz val="12"/>
        <u val="none"/>
      </rPr>
      <t xml:space="preserve"> handmatig overschrijven!</t>
    </r>
  </si>
  <si>
    <t>Tot slot: is er toch iets mis gegaan of twijfel je? Helemaal niet erg, maar geef het even aan!</t>
  </si>
  <si>
    <t>*</t>
  </si>
  <si>
    <t>statusCode</t>
  </si>
  <si>
    <t>schrijfrecht</t>
  </si>
  <si>
    <t>fouten?</t>
  </si>
  <si>
    <t>vak</t>
  </si>
  <si>
    <t>WB</t>
  </si>
  <si>
    <t>cjid</t>
  </si>
  <si>
    <t>vid</t>
  </si>
  <si>
    <t>id</t>
  </si>
  <si>
    <t>somCode</t>
  </si>
  <si>
    <t>leerstofomschrijving</t>
  </si>
  <si>
    <t>weging VD</t>
  </si>
  <si>
    <t>soort toets</t>
  </si>
  <si>
    <t>afwijkende hulpmiddelen / bijzonderheden</t>
  </si>
  <si>
    <t>duur (min)</t>
  </si>
  <si>
    <t>SE?</t>
  </si>
  <si>
    <t>weging SE</t>
  </si>
  <si>
    <t>herkans-baar?</t>
  </si>
  <si>
    <t>verplichte SE-domeinen</t>
  </si>
  <si>
    <t>TOTAAL</t>
  </si>
  <si>
    <t>niveau</t>
  </si>
  <si>
    <t>H</t>
  </si>
  <si>
    <t>Hoofdstuk 1: Vergelijkingen (paragraaf 1.1 t/m 1.4) + Hoofdstuk 2: Functies en grafieken (paragraaf 2.1 t/m 2.3)</t>
  </si>
  <si>
    <t>startJaar</t>
  </si>
  <si>
    <t>Hoofdstuk 1 en hoofdstuk 2</t>
  </si>
  <si>
    <t>cid</t>
  </si>
  <si>
    <t>Hoofdstuk 7: Lijnen en afstanden + Paragraaf 5.4: Afstanden in een rooster</t>
  </si>
  <si>
    <t>eindJaar</t>
  </si>
  <si>
    <t>Hoofdstuk 5: Afstanden en hoeken. Hoofdstuk 7: Lijnen en afstanden</t>
  </si>
  <si>
    <t>A1, A2, A3, C1, C2</t>
  </si>
  <si>
    <t>vandaag</t>
  </si>
  <si>
    <t>Hoofdstuk 3: Machtsfuncties. Hoofdstuk 4: Exponentiële functies</t>
  </si>
  <si>
    <t>A1, A2, A3, B1, B2</t>
  </si>
  <si>
    <t>huidigStartjaar</t>
  </si>
  <si>
    <t>Hoofsdtuk 6: Afgeleide functies + Hoofdstuk 8: Periodieke functies</t>
  </si>
  <si>
    <t>huidigSchooljaar</t>
  </si>
  <si>
    <t>positiePTA</t>
  </si>
  <si>
    <t>groep</t>
  </si>
  <si>
    <t>mavo?</t>
  </si>
  <si>
    <t>Hoofdstuk 1: Vergelijkingen (paragraaf 1.1 t/m 1.3) + Hoofdstuk 2: Functies en grafieken (paragraaf 2.1 t/m 2.5)</t>
  </si>
  <si>
    <t>kies...</t>
  </si>
  <si>
    <t>Hoofdstuk 1: Vergelijkingen (paragraaf 1.4 t/m 1.7) + Hoofdstuk 2: Functies en grafieken (paragraaf 2.6 en 2.7). Stof van paragraaf 1.1 t/m 1.3 en 2.1 t/m 2.5 wordt bekend verondersteld.</t>
  </si>
  <si>
    <t>Bij de tt vervangt de grafische rekenmachine de gewone rekenmachine als toegestaan hulpmiddel. Alle aantekeningen, stencils en extra opgaven die gegeven zijn in de les behoren ook tot de stof voor het SE.</t>
  </si>
  <si>
    <t>Moderne Wiskunde 5 havo B, 11e editie Hoofdstuk 1: Logaritmische functies ; Hoofdstuk 2: Functies bewerken. Vaardigheden, uitgedeelde stencils Details: zie studiewijzer</t>
  </si>
  <si>
    <t>A1, A2, A3, rekenen</t>
  </si>
  <si>
    <t>Moderne Wiskunde 5 havo B, 11e editie Hoofdstuk 3: Goniometrische functies  Hoofdstuk 4: Differentiëren. Vaardigheden, uitgedeelde stencils Details: zie studiewijzer</t>
  </si>
  <si>
    <t>A1, A2, A3, D1, D2, D3, D4, rekenen</t>
  </si>
  <si>
    <t>Moderne Wiskunde 5 havo B, 11e editie Hoofdstuk 5: Cirkels  Hoofdstuk 6: Verbanden. Vaardigheden, uitgedeelde stencils Details: zie studiewijzer</t>
  </si>
  <si>
    <t>Moderne Wiskunde 5 havo B, 11e editie Hoofdstuk 1: Logaritmische functies ; Hoofdstuk 2: Functies bewerken Vaardigheden, uitgedeelde stencils Details: zie studiewijzer</t>
  </si>
  <si>
    <t>Moderne Wiskunde 5 havo B, 11e editie Hoofdstuk 3: Goniometrische functies  Hoofdstuk 4: Differentiëren Vaardigheden, uitgedeelde stencils Details: zie studiewijzer</t>
  </si>
  <si>
    <t>Moderne Wiskunde 5 havo B, 11e editie Hoofdstuk 5: Cirkels  Hoofdstuk 6: Verbanden Vaardigheden, uitgedeelde stencils Details: zie studiewijzer</t>
  </si>
  <si>
    <t>A</t>
  </si>
  <si>
    <t>H1. Vergelijkingen.  Vaardigheden.</t>
  </si>
  <si>
    <t xml:space="preserve">H1. Vergelijkingen. H2. Functies en grafieken. Vaardigheden. </t>
  </si>
  <si>
    <t xml:space="preserve">H3. Machtsfuncties. H4. Exponentiële functies. Vaardigheden. </t>
  </si>
  <si>
    <t>H5. Lijnen. H8. Vectoren. Vaardigheden.</t>
  </si>
  <si>
    <t>H6. Afgeleide functies. Vaardigheden.</t>
  </si>
  <si>
    <t>H6. Afgeleide functies. H7 Periodieke functies. Vaardigheden</t>
  </si>
  <si>
    <t xml:space="preserve">H1 Vergelijkingen  Vaardigheden </t>
  </si>
  <si>
    <t xml:space="preserve">H1 Vergelijkingen en H2 Functies en grafieken Vaardigheden </t>
  </si>
  <si>
    <t>H5 Lijnen H8 Vectoren Vaardigheden</t>
  </si>
  <si>
    <t>H3 Machtsfuncties en H4 Exponentièle functies Vaardigheden</t>
  </si>
  <si>
    <t>H6 Afgeleide functies Vaardigheden</t>
  </si>
  <si>
    <t>H6 Afgeleide functies H7 Periodieke functies Vaardigheden</t>
  </si>
  <si>
    <t>Moderne wiskunde 11e editie, wiskunde B, deel vwo 5 H1. Logaritmische functies. H2. Functies bewerken. Vaardigheden</t>
  </si>
  <si>
    <t>Keuzeonderwerp</t>
  </si>
  <si>
    <t>A1, A2, A3, F</t>
  </si>
  <si>
    <t xml:space="preserve">Moderne wiskunde 11e editie, wiskunde B, deel vwo 5 H3. Kettingregel. H4. Integreren. Vaardigheden </t>
  </si>
  <si>
    <t>Wiskunde B-dag</t>
  </si>
  <si>
    <t>Moderne wiskunde 11e editie, wiskunde B, deel vwo 5 H5. Cirkels. H7. Meetkunde: rekenen of beredeneren. Vaardigheden</t>
  </si>
  <si>
    <t>A1, A2, A3, E1</t>
  </si>
  <si>
    <t>Moderne wiskunde 11e editie, wiskunde B, deel vwo 5 H6. Product-en quotiëntfuncties. H8. Goniometrische functies. Vaardigheden</t>
  </si>
  <si>
    <t>Moderne wiskunde 11e editie, wiskunde B, deel vwo 6 H1. Exponentiële en logaritmische functies. H2. Toepassingen van integreren. Vaardigheden</t>
  </si>
  <si>
    <t>Moderne wiskunde 11e editie, wiskunde B, deel vwo 6 H3. Bewegingsvergelijkingen. H6. Afsluiting meetkunde. Vaardigheden</t>
  </si>
  <si>
    <t>A1, A2, A3, E1, rekenen</t>
  </si>
  <si>
    <t>Moderne wiskunde 11e editie, wiskunde B, deel vwo 6 H4. Goniometrische functies. H5. Functies onderzoeken. Vaardigheden</t>
  </si>
</sst>
</file>

<file path=xl/styles.xml><?xml version="1.0" encoding="utf-8"?>
<styleSheet xmlns="http://schemas.openxmlformats.org/spreadsheetml/2006/main" xml:space="preserve">
  <numFmts count="0"/>
  <fonts count="14">
    <font>
      <b val="0"/>
      <i val="0"/>
      <strike val="0"/>
      <u val="none"/>
      <sz val="11"/>
      <color rgb="FF000000"/>
      <name val="Calibri"/>
    </font>
    <font>
      <b val="1"/>
      <i val="0"/>
      <strike val="0"/>
      <u val="none"/>
      <sz val="11"/>
      <color rgb="FF000000"/>
      <name val="Calibri"/>
    </font>
    <font>
      <b val="0"/>
      <i val="0"/>
      <strike val="0"/>
      <u val="none"/>
      <sz val="12"/>
      <color rgb="FF000000"/>
      <name val="Segoe UI"/>
    </font>
    <font>
      <b val="1"/>
      <i val="0"/>
      <strike val="0"/>
      <u val="none"/>
      <sz val="12"/>
      <color rgb="FF000000"/>
      <name val="Segoe UI"/>
    </font>
    <font>
      <b val="0"/>
      <i val="0"/>
      <strike val="0"/>
      <u val="none"/>
      <sz val="11"/>
      <color rgb="FFD8D8D8"/>
      <name val="Calibri"/>
    </font>
    <font>
      <b val="1"/>
      <i val="0"/>
      <strike val="0"/>
      <u val="none"/>
      <sz val="20"/>
      <color rgb="FF000000"/>
      <name val="Segoe UI"/>
    </font>
    <font>
      <b val="0"/>
      <i val="0"/>
      <strike val="0"/>
      <u val="none"/>
      <sz val="12"/>
      <color rgb="FFF2F2F2"/>
      <name val="Segoe UI"/>
    </font>
    <font>
      <b val="0"/>
      <i val="0"/>
      <strike val="0"/>
      <u val="none"/>
      <sz val="11"/>
      <color rgb="FFFFFFFF"/>
      <name val="Calibri"/>
    </font>
    <font>
      <b val="0"/>
      <i val="0"/>
      <strike val="0"/>
      <u val="none"/>
      <sz val="10"/>
      <color rgb="FF000000"/>
      <name val="Segoe UI"/>
    </font>
    <font>
      <b val="0"/>
      <i val="0"/>
      <strike val="0"/>
      <u val="none"/>
      <sz val="12"/>
      <color rgb="FFD8D8D8"/>
      <name val="Segoe UI"/>
    </font>
    <font>
      <b val="1"/>
      <i val="0"/>
      <strike val="0"/>
      <u val="none"/>
      <sz val="16"/>
      <color rgb="FF44546A"/>
      <name val="Segoe UI"/>
    </font>
    <font>
      <b val="1"/>
      <i val="0"/>
      <strike val="0"/>
      <u val="none"/>
      <sz val="12"/>
      <color rgb="FFFFFFFF"/>
      <name val="Segoe UI"/>
    </font>
    <font>
      <b val="0"/>
      <i val="0"/>
      <strike val="0"/>
      <u val="none"/>
      <sz val="12"/>
      <color rgb="FFFFFFFF"/>
      <name val="Segoe UI"/>
    </font>
    <font>
      <b val="0"/>
      <i val="0"/>
      <strike val="0"/>
      <u val="none"/>
      <sz val="26"/>
      <color rgb="FF000000"/>
      <name val="Segoe UI"/>
    </font>
  </fonts>
  <fills count="13">
    <fill>
      <patternFill patternType="none"/>
    </fill>
    <fill>
      <patternFill patternType="gray125">
        <fgColor rgb="FFFFFFFF"/>
        <bgColor rgb="FF000000"/>
      </patternFill>
    </fill>
    <fill>
      <patternFill patternType="solid">
        <fgColor rgb="FF5B9BD5"/>
        <bgColor rgb="FFFFFFFF"/>
      </patternFill>
    </fill>
    <fill>
      <patternFill patternType="solid">
        <fgColor rgb="FFFFC000"/>
        <bgColor rgb="FFFFFFFF"/>
      </patternFill>
    </fill>
    <fill>
      <patternFill patternType="solid">
        <fgColor rgb="FFFFFFFF"/>
        <bgColor rgb="FFFFFFFF"/>
      </patternFill>
    </fill>
    <fill>
      <patternFill patternType="solid">
        <fgColor rgb="FFA5A5A5"/>
        <bgColor rgb="FFFFFFFF"/>
      </patternFill>
    </fill>
    <fill>
      <patternFill patternType="solid">
        <fgColor rgb="FF7030A0"/>
        <bgColor rgb="FFFFFFFF"/>
      </patternFill>
    </fill>
    <fill>
      <patternFill patternType="solid">
        <fgColor rgb="FFE2EEDA"/>
        <bgColor rgb="FFFFFFFF"/>
      </patternFill>
    </fill>
    <fill>
      <patternFill patternType="solid">
        <fgColor rgb="FFC5DEB5"/>
        <bgColor rgb="FFFFFFFF"/>
      </patternFill>
    </fill>
    <fill>
      <patternFill patternType="solid">
        <fgColor rgb="FF223962"/>
        <bgColor rgb="FFFFFFFF"/>
      </patternFill>
    </fill>
    <fill>
      <patternFill patternType="solid">
        <fgColor rgb="FFED7D31"/>
        <bgColor rgb="FFFFFFFF"/>
      </patternFill>
    </fill>
    <fill>
      <patternFill patternType="solid">
        <fgColor rgb="FFD8D8D8"/>
        <bgColor rgb="FFFFFFFF"/>
      </patternFill>
    </fill>
    <fill>
      <patternFill patternType="solid">
        <fgColor rgb="FF44546A"/>
        <bgColor rgb="FFFFFFFF"/>
      </patternFill>
    </fill>
  </fills>
  <borders count="6">
    <border/>
    <border>
      <left style="medium">
        <color rgb="FFC00000"/>
      </left>
      <right style="medium">
        <color rgb="FFC00000"/>
      </right>
      <top style="medium">
        <color rgb="FFC00000"/>
      </top>
      <bottom style="medium">
        <color rgb="FFC00000"/>
      </bottom>
    </border>
    <border>
      <right style="hair">
        <color rgb="FFF2F2F2"/>
      </right>
      <bottom style="hair">
        <color rgb="FFA9CD90"/>
      </bottom>
    </border>
    <border>
      <bottom style="hair">
        <color rgb="FFA9CD90"/>
      </bottom>
    </border>
    <border>
      <left style="hair">
        <color rgb="FFF2F2F2"/>
      </left>
      <right style="hair">
        <color rgb="FFF2F2F2"/>
      </right>
      <top style="hair">
        <color rgb="FFF2F2F2"/>
      </top>
      <bottom style="hair">
        <color rgb="FFA9CD90"/>
      </bottom>
    </border>
    <border>
      <left style="thin">
        <color rgb="FFDEEAF6"/>
      </left>
      <right style="thin">
        <color rgb="FFDEEAF6"/>
      </right>
      <top style="thin">
        <color rgb="FFDEEAF6"/>
      </top>
      <bottom style="thin">
        <color rgb="FFDEEAF6"/>
      </bottom>
    </border>
  </borders>
  <cellStyleXfs count="1">
    <xf numFmtId="0" fontId="0" fillId="0" borderId="0"/>
  </cellStyleXfs>
  <cellXfs count="50">
    <xf xfId="0" fontId="0" numFmtId="0" fillId="0" borderId="0" applyFont="0" applyNumberFormat="0"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2" numFmtId="0" fillId="2" borderId="0" applyFont="1" applyNumberFormat="0" applyFill="1" applyBorder="0" applyAlignment="1">
      <alignment horizontal="center"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2" numFmtId="0" fillId="3" borderId="0" applyFont="1" applyNumberFormat="0" applyFill="1" applyBorder="0" applyAlignment="1">
      <alignment horizontal="center" vertical="bottom" textRotation="0" wrapText="false" shrinkToFit="false"/>
    </xf>
    <xf xfId="0" fontId="0" numFmtId="0" fillId="3" borderId="0" applyFont="0" applyNumberFormat="0" applyFill="1" applyBorder="0" applyAlignment="0">
      <alignment horizontal="general" vertical="bottom" textRotation="0" wrapText="false" shrinkToFit="false"/>
    </xf>
    <xf xfId="0" fontId="2" numFmtId="22" fillId="3" borderId="0" applyFont="1" applyNumberFormat="1" applyFill="1" applyBorder="0" applyAlignment="1">
      <alignment horizontal="center" vertical="bottom" textRotation="0" wrapText="false" shrinkToFit="false"/>
    </xf>
    <xf xfId="0" fontId="2"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right" vertical="bottom" textRotation="0" wrapText="false" shrinkToFit="false"/>
    </xf>
    <xf xfId="0" fontId="0" numFmtId="0" fillId="5" borderId="0" applyFont="0" applyNumberFormat="0" applyFill="1" applyBorder="0" applyAlignment="0">
      <alignment horizontal="general" vertical="bottom" textRotation="0" wrapText="false" shrinkToFit="false"/>
    </xf>
    <xf xfId="0" fontId="3" numFmtId="0" fillId="6" borderId="0" applyFont="1" applyNumberFormat="0" applyFill="1" applyBorder="0" applyAlignment="1">
      <alignment horizontal="right" vertical="bottom" textRotation="0" wrapText="false" shrinkToFit="false"/>
    </xf>
    <xf xfId="0" fontId="2" numFmtId="0" fillId="6" borderId="0" applyFont="1" applyNumberFormat="0" applyFill="1" applyBorder="0" applyAlignment="1">
      <alignment horizontal="center" vertical="bottom" textRotation="0" wrapText="false" shrinkToFit="false"/>
    </xf>
    <xf xfId="0" fontId="0" numFmtId="0" fillId="6" borderId="0" applyFont="0" applyNumberFormat="0" applyFill="1" applyBorder="0" applyAlignment="0">
      <alignment horizontal="general" vertical="bottom" textRotation="0" wrapText="false" shrinkToFit="false"/>
    </xf>
    <xf xfId="0" fontId="4" numFmtId="0" fillId="0" borderId="0" applyFont="1" applyNumberFormat="0" applyFill="0" applyBorder="0" applyAlignment="0">
      <alignment horizontal="general" vertical="bottom" textRotation="0" wrapText="false" shrinkToFit="false"/>
    </xf>
    <xf xfId="0" fontId="2" numFmtId="0" fillId="6" borderId="0" applyFont="1" applyNumberFormat="0" applyFill="1" applyBorder="0" applyAlignment="1">
      <alignment horizontal="right" vertical="bottom" textRotation="0" wrapText="false" shrinkToFit="false"/>
    </xf>
    <xf xfId="0" fontId="0" numFmtId="0" fillId="7" borderId="0" applyFont="0" applyNumberFormat="0" applyFill="1" applyBorder="0" applyAlignment="0">
      <alignment horizontal="general" vertical="bottom" textRotation="0" wrapText="false" shrinkToFit="false"/>
    </xf>
    <xf xfId="0" fontId="5" numFmtId="0" fillId="4" borderId="0" applyFont="1" applyNumberFormat="0" applyFill="1" applyBorder="0" applyAlignment="1">
      <alignment horizontal="left" vertical="bottom" textRotation="0" wrapText="false" shrinkToFit="false"/>
    </xf>
    <xf xfId="0" fontId="0" numFmtId="0" fillId="8" borderId="0" applyFont="0" applyNumberFormat="0" applyFill="1" applyBorder="0" applyAlignment="0">
      <alignment horizontal="general" vertical="bottom" textRotation="0" wrapText="false" shrinkToFit="false"/>
    </xf>
    <xf xfId="0" fontId="6" numFmtId="0" fillId="9" borderId="0" applyFont="1" applyNumberFormat="0" applyFill="1" applyBorder="0" applyAlignment="1">
      <alignment horizontal="center" vertical="center" textRotation="0" wrapText="true" shrinkToFit="false"/>
    </xf>
    <xf xfId="0" fontId="6" numFmtId="0" fillId="9" borderId="0" applyFont="1" applyNumberFormat="0" applyFill="1" applyBorder="0" applyAlignment="1">
      <alignment horizontal="general" vertical="center" textRotation="0" wrapText="true" shrinkToFit="false"/>
    </xf>
    <xf xfId="0" fontId="2" numFmtId="0" fillId="4" borderId="0" applyFont="1" applyNumberFormat="0" applyFill="1" applyBorder="0" applyAlignment="1">
      <alignment horizontal="left" vertical="bottom" textRotation="0" wrapText="false" shrinkToFit="false"/>
    </xf>
    <xf xfId="0" fontId="0" numFmtId="0" fillId="10" borderId="0" applyFont="0" applyNumberFormat="0" applyFill="1" applyBorder="0" applyAlignment="0">
      <alignment horizontal="general" vertical="bottom" textRotation="0" wrapText="false" shrinkToFit="false"/>
    </xf>
    <xf xfId="0" fontId="0" numFmtId="0" fillId="0" borderId="1" applyFont="0" applyNumberFormat="0" applyFill="0" applyBorder="1" applyAlignment="0">
      <alignment horizontal="general" vertical="bottom" textRotation="0" wrapText="false" shrinkToFit="false"/>
    </xf>
    <xf xfId="0" fontId="7" numFmtId="0" fillId="9" borderId="0" applyFont="1" applyNumberFormat="0" applyFill="1" applyBorder="0" applyAlignment="0">
      <alignment horizontal="general" vertical="bottom" textRotation="0" wrapText="false" shrinkToFit="false"/>
    </xf>
    <xf xfId="0" fontId="2" numFmtId="0" fillId="0" borderId="0" applyFont="1" applyNumberFormat="0" applyFill="0" applyBorder="0" applyAlignment="1">
      <alignment horizontal="center" vertical="bottom" textRotation="0" wrapText="false" shrinkToFit="false"/>
    </xf>
    <xf xfId="0" fontId="0" numFmtId="0" fillId="11" borderId="0" applyFont="0" applyNumberFormat="0" applyFill="1" applyBorder="0" applyAlignment="0">
      <alignment horizontal="general" vertical="bottom" textRotation="0" wrapText="false" shrinkToFit="false"/>
    </xf>
    <xf xfId="0" fontId="2" numFmtId="0" fillId="7" borderId="2" applyFont="1" applyNumberFormat="0" applyFill="1" applyBorder="1" applyAlignment="1" applyProtection="true">
      <alignment horizontal="center" vertical="center" textRotation="0" wrapText="false" shrinkToFit="false"/>
      <protection locked="false"/>
    </xf>
    <xf xfId="0" fontId="8" numFmtId="0" fillId="7" borderId="2" applyFont="1" applyNumberFormat="0" applyFill="1" applyBorder="1" applyAlignment="1" applyProtection="true">
      <alignment horizontal="general" vertical="center" textRotation="0" wrapText="true" shrinkToFit="false"/>
      <protection locked="false"/>
    </xf>
    <xf xfId="0" fontId="2" numFmtId="0" fillId="7" borderId="3" applyFont="1" applyNumberFormat="0" applyFill="1" applyBorder="1" applyAlignment="1" applyProtection="true">
      <alignment horizontal="center" vertical="center" textRotation="0" wrapText="false" shrinkToFit="false"/>
      <protection locked="false"/>
    </xf>
    <xf xfId="0" fontId="8" numFmtId="0" fillId="7" borderId="4" applyFont="1" applyNumberFormat="0" applyFill="1" applyBorder="1" applyAlignment="1" applyProtection="true">
      <alignment horizontal="general" vertical="center" textRotation="0" wrapText="true" shrinkToFit="false"/>
      <protection locked="false"/>
    </xf>
    <xf xfId="0" fontId="2" numFmtId="0" fillId="8" borderId="2" applyFont="1" applyNumberFormat="0" applyFill="1" applyBorder="1" applyAlignment="1" applyProtection="true">
      <alignment horizontal="center" vertical="center" textRotation="0" wrapText="false" shrinkToFit="false"/>
      <protection locked="false"/>
    </xf>
    <xf xfId="0" fontId="8" numFmtId="0" fillId="8" borderId="3" applyFont="1" applyNumberFormat="0" applyFill="1" applyBorder="1" applyAlignment="1" applyProtection="true">
      <alignment horizontal="general" vertical="center" textRotation="0" wrapText="true" shrinkToFit="false"/>
      <protection locked="false"/>
    </xf>
    <xf xfId="0" fontId="9"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general" vertical="bottom" textRotation="0" wrapText="true" shrinkToFit="false"/>
    </xf>
    <xf xfId="0" fontId="10" numFmtId="0" fillId="4" borderId="0" applyFont="1" applyNumberFormat="0" applyFill="1" applyBorder="0" applyAlignment="1">
      <alignment horizontal="general" vertical="center" textRotation="0" wrapText="false" shrinkToFit="false"/>
    </xf>
    <xf xfId="0" fontId="11"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bottom" textRotation="0" wrapText="true" shrinkToFit="false"/>
    </xf>
    <xf xfId="0" fontId="12"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top" textRotation="0" wrapText="true" shrinkToFit="false"/>
    </xf>
    <xf xfId="0" fontId="3" numFmtId="0" fillId="4" borderId="0" applyFont="1" applyNumberFormat="0" applyFill="1" applyBorder="0" applyAlignment="0">
      <alignment horizontal="general" vertical="bottom" textRotation="0" wrapText="false" shrinkToFit="false"/>
    </xf>
    <xf xfId="0" fontId="12" numFmtId="0" fillId="4" borderId="0" applyFont="1" applyNumberFormat="0" applyFill="1" applyBorder="0" applyAlignment="1">
      <alignment horizontal="center" vertical="bottom" textRotation="0" wrapText="false" shrinkToFit="false"/>
    </xf>
    <xf xfId="0" fontId="9" numFmtId="0" fillId="4" borderId="0" applyFont="1" applyNumberFormat="0" applyFill="1" applyBorder="0" applyAlignment="1">
      <alignment horizontal="center" vertical="center" textRotation="0" wrapText="false" shrinkToFit="false"/>
    </xf>
    <xf xfId="0" fontId="2" numFmtId="0" fillId="4" borderId="0" applyFont="1" applyNumberFormat="0" applyFill="1" applyBorder="0" applyAlignment="1">
      <alignment horizontal="general" vertical="bottom" textRotation="0" wrapText="true" shrinkToFit="false"/>
    </xf>
    <xf xfId="0" fontId="2" numFmtId="1" fillId="7" borderId="2" applyFont="1" applyNumberFormat="1" applyFill="1" applyBorder="1" applyAlignment="1" applyProtection="true">
      <alignment horizontal="center" vertical="center" textRotation="0" wrapText="false" shrinkToFit="false"/>
      <protection locked="false"/>
    </xf>
    <xf xfId="0" fontId="2" numFmtId="1" fillId="8" borderId="2" applyFont="1" applyNumberFormat="1" applyFill="1" applyBorder="1" applyAlignment="1" applyProtection="true">
      <alignment horizontal="center" vertical="center" textRotation="0" wrapText="false" shrinkToFit="false"/>
      <protection locked="false"/>
    </xf>
    <xf xfId="0" fontId="6" numFmtId="0" fillId="9" borderId="0" applyFont="1" applyNumberFormat="0" applyFill="1" applyBorder="0" applyAlignment="1">
      <alignment horizontal="left" vertical="center" textRotation="0" wrapText="false" shrinkToFit="false"/>
    </xf>
    <xf xfId="0" fontId="8" numFmtId="0" fillId="8" borderId="0" applyFont="1" applyNumberFormat="0" applyFill="1" applyBorder="0" applyAlignment="1" applyProtection="true">
      <alignment horizontal="left" vertical="top" textRotation="0" wrapText="true" shrinkToFit="false"/>
      <protection locked="false"/>
    </xf>
    <xf xfId="0" fontId="13" numFmtId="0" fillId="4" borderId="0" applyFont="1" applyNumberFormat="0" applyFill="1" applyBorder="0" applyAlignment="1">
      <alignment horizontal="left" vertical="center" textRotation="0" wrapText="false" shrinkToFit="false"/>
    </xf>
  </cellXfs>
  <cellStyles count="1">
    <cellStyle name="Normal" xfId="0" builtinId="0"/>
  </cellStyles>
  <dxfs count="10">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sz val="10"/>
        <color rgb="FF9C0006"/>
        <name val="Calibri"/>
      </font>
      <fill>
        <patternFill patternType="solid">
          <fgColor rgb="FF000000"/>
          <bgColor rgb="FFFFC7CE"/>
        </patternFill>
      </fill>
      <alignment/>
      <border/>
    </dxf>
  </dxfs>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I12"/>
  <sheetViews>
    <sheetView tabSelected="0" workbookViewId="0" zoomScale="10" zoomScaleNormal="10" showGridLines="true" showRowColHeaders="1">
      <selection activeCell="D12" sqref="D12"/>
    </sheetView>
  </sheetViews>
  <sheetFormatPr defaultRowHeight="14.4" outlineLevelRow="0" outlineLevelCol="0"/>
  <sheetData>
    <row r="1" spans="1:9">
      <c r="A1" s="1" t="s">
        <v>0</v>
      </c>
      <c r="G1" t="s">
        <v>1</v>
      </c>
      <c r="H1" t="s">
        <v>2</v>
      </c>
      <c r="I1" t="s">
        <v>3</v>
      </c>
    </row>
    <row r="2" spans="1:9">
      <c r="A2" s="3"/>
      <c r="B2" t="s">
        <v>4</v>
      </c>
      <c r="G2" t="s">
        <v>5</v>
      </c>
      <c r="H2" t="s">
        <v>5</v>
      </c>
      <c r="I2" t="s">
        <v>5</v>
      </c>
    </row>
    <row r="3" spans="1:9">
      <c r="A3" s="5"/>
      <c r="B3" t="s">
        <v>6</v>
      </c>
      <c r="G3">
        <v>1</v>
      </c>
      <c r="H3" t="s">
        <v>7</v>
      </c>
      <c r="I3" t="s">
        <v>8</v>
      </c>
    </row>
    <row r="4" spans="1:9">
      <c r="A4" s="10"/>
      <c r="B4" t="s">
        <v>9</v>
      </c>
      <c r="G4">
        <v>2</v>
      </c>
      <c r="H4" t="s">
        <v>10</v>
      </c>
      <c r="I4" t="s">
        <v>11</v>
      </c>
    </row>
    <row r="5" spans="1:9">
      <c r="A5" s="14" t="s">
        <v>12</v>
      </c>
      <c r="B5" t="s">
        <v>13</v>
      </c>
      <c r="G5">
        <v>3</v>
      </c>
      <c r="H5" t="s">
        <v>14</v>
      </c>
    </row>
    <row r="6" spans="1:9">
      <c r="A6" s="13" t="s">
        <v>15</v>
      </c>
      <c r="B6" t="s">
        <v>16</v>
      </c>
      <c r="G6">
        <v>4</v>
      </c>
      <c r="H6" t="s">
        <v>17</v>
      </c>
    </row>
    <row r="7" spans="1:9">
      <c r="A7" s="16"/>
      <c r="B7" t="s">
        <v>18</v>
      </c>
      <c r="H7" t="s">
        <v>19</v>
      </c>
    </row>
    <row r="8" spans="1:9">
      <c r="A8" s="18"/>
      <c r="B8" t="s">
        <v>20</v>
      </c>
    </row>
    <row r="9" spans="1:9">
      <c r="A9" s="22"/>
      <c r="B9" t="s">
        <v>21</v>
      </c>
    </row>
    <row r="10" spans="1:9" customHeight="1" ht="15.75">
      <c r="A10" s="26"/>
      <c r="B10" t="s">
        <v>22</v>
      </c>
    </row>
    <row r="11" spans="1:9" customHeight="1" ht="15.75">
      <c r="A11" s="23"/>
      <c r="B11" t="s">
        <v>23</v>
      </c>
    </row>
    <row r="12" spans="1:9">
      <c r="A12" s="24" t="s">
        <v>24</v>
      </c>
      <c r="B12" t="s">
        <v>24</v>
      </c>
    </row>
  </sheetData>
  <sheetProtection algorithmName="SHA-512" hashValue="WOf0LQsboE6wZUxhTrp6vWUPTX/PxW+vApAM6zdPOcGfqvqNuFNYmJEfEBPc31Vp+JEs0x9YELJOz7LGwIuUbA==" saltValue="ss5ASBCr8o3o1bhwu9U1Vw==" spinCount="100000" sheet="true" objects="true" scenarios="true" formatCells="false" formatColumns="false" formatRows="false" insertColumns="false" insertRows="false" insertHyperlinks="false" deleteColumns="false" deleteRows="false" selectLockedCells="true" sort="false" autoFilter="false" pivotTables="false" selectUnlockedCells="true"/>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C31"/>
  <sheetViews>
    <sheetView tabSelected="1" workbookViewId="0" zoomScale="160" zoomScaleNormal="160" showGridLines="true" showRowColHeaders="1">
      <selection activeCell="B2" sqref="B2"/>
    </sheetView>
  </sheetViews>
  <sheetFormatPr defaultRowHeight="14.4" outlineLevelRow="0" outlineLevelCol="0"/>
  <cols>
    <col min="1" max="1" width="3.28515625" customWidth="true" style="8"/>
    <col min="2" max="2" width="95.140625" customWidth="true" style="8"/>
    <col min="3" max="3" width="9.140625" customWidth="true" style="8"/>
  </cols>
  <sheetData>
    <row r="1" spans="1:3">
      <c r="B1" s="39" t="s">
        <v>25</v>
      </c>
    </row>
    <row r="2" spans="1:3" customHeight="1" ht="74.25">
      <c r="B2" s="40" t="s">
        <v>26</v>
      </c>
    </row>
    <row r="3" spans="1:3">
      <c r="B3" s="37" t="s">
        <v>27</v>
      </c>
    </row>
    <row r="4" spans="1:3" customHeight="1" ht="106.5">
      <c r="B4" s="40" t="s">
        <v>28</v>
      </c>
    </row>
    <row r="5" spans="1:3">
      <c r="B5" s="37" t="s">
        <v>29</v>
      </c>
    </row>
    <row r="6" spans="1:3" customHeight="1" ht="161.25">
      <c r="B6" s="40" t="s">
        <v>30</v>
      </c>
    </row>
    <row r="7" spans="1:3">
      <c r="B7" s="39" t="s">
        <v>31</v>
      </c>
    </row>
    <row r="8" spans="1:3" customHeight="1" ht="107.25">
      <c r="B8" s="40" t="s">
        <v>32</v>
      </c>
    </row>
    <row r="9" spans="1:3">
      <c r="B9" s="37" t="s">
        <v>33</v>
      </c>
    </row>
    <row r="10" spans="1:3" customHeight="1" ht="34.5">
      <c r="A10" s="36" t="s">
        <v>34</v>
      </c>
      <c r="B10" s="38" t="s">
        <v>35</v>
      </c>
    </row>
    <row r="11" spans="1:3" customHeight="1" ht="67.5" s="34" customFormat="1">
      <c r="A11" s="36" t="s">
        <v>34</v>
      </c>
      <c r="B11" s="38" t="s">
        <v>36</v>
      </c>
    </row>
    <row r="12" spans="1:3" customHeight="1" ht="51.75">
      <c r="A12" s="36" t="s">
        <v>34</v>
      </c>
      <c r="B12" s="38" t="s">
        <v>37</v>
      </c>
    </row>
    <row r="13" spans="1:3" customHeight="1" ht="34.5">
      <c r="A13" s="36" t="s">
        <v>34</v>
      </c>
      <c r="B13" s="38" t="s">
        <v>38</v>
      </c>
    </row>
    <row r="14" spans="1:3" customHeight="1" ht="34.5">
      <c r="A14" s="36" t="s">
        <v>34</v>
      </c>
      <c r="B14" s="44" t="s">
        <v>39</v>
      </c>
    </row>
    <row r="15" spans="1:3" customHeight="1" ht="25.5">
      <c r="A15" s="36" t="s">
        <v>34</v>
      </c>
      <c r="B15" s="35" t="s">
        <v>40</v>
      </c>
    </row>
    <row r="16" spans="1:3">
      <c r="B16" s="35"/>
    </row>
    <row r="17" spans="1:3">
      <c r="B17" s="35"/>
    </row>
    <row r="18" spans="1:3">
      <c r="B18" s="35"/>
    </row>
    <row r="19" spans="1:3">
      <c r="B19" s="35"/>
    </row>
    <row r="20" spans="1:3">
      <c r="B20" s="35"/>
    </row>
    <row r="21" spans="1:3">
      <c r="B21" s="35"/>
    </row>
    <row r="22" spans="1:3">
      <c r="B22" s="35"/>
    </row>
    <row r="23" spans="1:3">
      <c r="B23" s="35"/>
    </row>
    <row r="24" spans="1:3">
      <c r="B24" s="35"/>
    </row>
    <row r="25" spans="1:3">
      <c r="B25" s="35"/>
    </row>
    <row r="26" spans="1:3">
      <c r="B26" s="35"/>
    </row>
    <row r="27" spans="1:3">
      <c r="B27" s="35"/>
    </row>
    <row r="28" spans="1:3">
      <c r="B28" s="35"/>
    </row>
    <row r="29" spans="1:3">
      <c r="B29" s="35"/>
    </row>
    <row r="30" spans="1:3">
      <c r="B30" s="35"/>
    </row>
    <row r="31" spans="1:3">
      <c r="B31" s="35"/>
    </row>
  </sheetData>
  <sheetProtection algorithmName="SHA-512" hashValue="d3VswOBugDSEcxizlCATwXTFi6niRv28FXqfpcai5ufO11YVowrXNjWqvWMa6vNZE7UYAIjZmiJwrdm2DCGv8g==" saltValue="ZguTsVH23F+wBjJXMNYuDw=="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H3 (cohort 2021 - 2023)</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WB leerlaag H4 (schooljaar 2021 - 2022)</v>
      </c>
    </row>
    <row r="5" spans="1:32" customHeight="1" ht="34.5">
      <c r="A5" s="9" t="s">
        <v>48</v>
      </c>
      <c r="B5" s="2">
        <v>10</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62</v>
      </c>
      <c r="D6" s="2">
        <v>771</v>
      </c>
      <c r="E6" s="2"/>
      <c r="G6" s="27">
        <v>1</v>
      </c>
      <c r="H6" s="28" t="s">
        <v>63</v>
      </c>
      <c r="I6" s="45">
        <v>1</v>
      </c>
      <c r="J6" s="29" t="s">
        <v>7</v>
      </c>
      <c r="K6" s="30"/>
      <c r="L6" s="45">
        <v>50</v>
      </c>
      <c r="M6" s="27" t="s">
        <v>11</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64</v>
      </c>
      <c r="B7" s="2">
        <v>2021</v>
      </c>
      <c r="D7" s="2">
        <v>772</v>
      </c>
      <c r="E7" s="2"/>
      <c r="G7" s="27">
        <v>1</v>
      </c>
      <c r="H7" s="28" t="s">
        <v>65</v>
      </c>
      <c r="I7" s="45">
        <v>2</v>
      </c>
      <c r="J7" s="29" t="s">
        <v>7</v>
      </c>
      <c r="K7" s="30"/>
      <c r="L7" s="45">
        <v>100</v>
      </c>
      <c r="M7" s="27" t="s">
        <v>11</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66</v>
      </c>
      <c r="B8" s="2">
        <v>209</v>
      </c>
      <c r="D8" s="2">
        <v>773</v>
      </c>
      <c r="E8" s="2"/>
      <c r="G8" s="27">
        <v>2</v>
      </c>
      <c r="H8" s="28" t="s">
        <v>67</v>
      </c>
      <c r="I8" s="45">
        <v>1</v>
      </c>
      <c r="J8" s="29" t="s">
        <v>7</v>
      </c>
      <c r="K8" s="30"/>
      <c r="L8" s="45">
        <v>50</v>
      </c>
      <c r="M8" s="27" t="s">
        <v>11</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68</v>
      </c>
      <c r="B9" s="4">
        <f>IF(B6="A",B7+3,IF(B6="H",B7+2,B7+1))</f>
        <v>2023</v>
      </c>
      <c r="D9" s="2">
        <v>774</v>
      </c>
      <c r="E9" s="2"/>
      <c r="G9" s="27">
        <v>2</v>
      </c>
      <c r="H9" s="28" t="s">
        <v>69</v>
      </c>
      <c r="I9" s="45">
        <v>2</v>
      </c>
      <c r="J9" s="29" t="s">
        <v>7</v>
      </c>
      <c r="K9" s="30"/>
      <c r="L9" s="45">
        <v>100</v>
      </c>
      <c r="M9" s="27" t="s">
        <v>8</v>
      </c>
      <c r="N9" s="46">
        <v>2</v>
      </c>
      <c r="O9" s="31" t="s">
        <v>8</v>
      </c>
      <c r="P9" s="32" t="s">
        <v>70</v>
      </c>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71</v>
      </c>
      <c r="B10" s="6">
        <f>NOW()</f>
        <v>44385.633333333</v>
      </c>
      <c r="D10" s="2">
        <v>775</v>
      </c>
      <c r="E10" s="2"/>
      <c r="G10" s="27">
        <v>3</v>
      </c>
      <c r="H10" s="28" t="s">
        <v>72</v>
      </c>
      <c r="I10" s="45">
        <v>3</v>
      </c>
      <c r="J10" s="29" t="s">
        <v>7</v>
      </c>
      <c r="K10" s="30"/>
      <c r="L10" s="45">
        <v>100</v>
      </c>
      <c r="M10" s="27" t="s">
        <v>8</v>
      </c>
      <c r="N10" s="46">
        <v>2</v>
      </c>
      <c r="O10" s="31" t="s">
        <v>8</v>
      </c>
      <c r="P10" s="32" t="s">
        <v>73</v>
      </c>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74</v>
      </c>
      <c r="B11" s="4">
        <f>IF(MONTH(NOW())&gt;7,YEAR(NOW()),YEAR(NOW())-1)</f>
        <v>2020</v>
      </c>
      <c r="D11" s="2">
        <v>776</v>
      </c>
      <c r="E11" s="2"/>
      <c r="G11" s="27">
        <v>4</v>
      </c>
      <c r="H11" s="28" t="s">
        <v>75</v>
      </c>
      <c r="I11" s="45">
        <v>3</v>
      </c>
      <c r="J11" s="29" t="s">
        <v>7</v>
      </c>
      <c r="K11" s="30"/>
      <c r="L11" s="45">
        <v>100</v>
      </c>
      <c r="M11" s="27" t="s">
        <v>11</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76</v>
      </c>
      <c r="B12" s="4" t="str">
        <f>CONCATENATE(B11," - ",B11+1)</f>
        <v>2020 - 2021</v>
      </c>
      <c r="R12" s="7"/>
      <c r="S12" s="7"/>
      <c r="T12" s="7"/>
      <c r="U12" s="7"/>
      <c r="V12" s="7"/>
      <c r="W12" s="7"/>
      <c r="X12" s="7"/>
      <c r="Y12" s="7"/>
      <c r="Z12" s="7"/>
      <c r="AA12" s="7"/>
      <c r="AB12" s="7"/>
      <c r="AC12" s="7"/>
      <c r="AD12" s="7"/>
      <c r="AE12" s="7"/>
    </row>
    <row r="13" spans="1:32">
      <c r="A13" s="9" t="s">
        <v>77</v>
      </c>
      <c r="B13" s="4">
        <f>B7-B11</f>
        <v>1</v>
      </c>
      <c r="C13" s="9" t="s">
        <v>47</v>
      </c>
      <c r="D13" s="2">
        <v>516</v>
      </c>
      <c r="G13" s="47" t="str">
        <f>CONCATENATE("Algemene opmerkingen bij het jaarprogramma van  ",G4)</f>
        <v>Algemene opmerkingen bij het jaarprogramma van  WB leerlaag H4 (schooljaar 2021 - 2022)</v>
      </c>
      <c r="H13" s="47"/>
      <c r="I13" s="47"/>
      <c r="J13" s="47"/>
      <c r="K13" s="47"/>
      <c r="L13" s="47"/>
      <c r="M13" s="47"/>
      <c r="R13" s="7"/>
      <c r="S13" s="7"/>
      <c r="T13" s="7"/>
      <c r="U13" s="7"/>
      <c r="V13" s="7"/>
      <c r="W13" s="7"/>
      <c r="X13" s="7"/>
      <c r="Y13" s="7"/>
      <c r="Z13" s="7"/>
      <c r="AA13" s="7"/>
      <c r="AB13" s="7"/>
      <c r="AC13" s="7"/>
      <c r="AD13" s="7"/>
      <c r="AE13" s="7"/>
    </row>
    <row r="14" spans="1:32" customHeight="1" ht="72">
      <c r="A14" s="9" t="s">
        <v>78</v>
      </c>
      <c r="B14" s="7">
        <f>B15+B11-B7</f>
        <v>3</v>
      </c>
      <c r="G14" s="48"/>
      <c r="H14" s="48"/>
      <c r="I14" s="48"/>
      <c r="J14" s="48"/>
      <c r="K14" s="48"/>
      <c r="L14" s="48"/>
      <c r="M14" s="48"/>
      <c r="R14" s="7"/>
      <c r="S14" s="7"/>
      <c r="T14" s="7"/>
      <c r="U14" s="7"/>
      <c r="V14" s="7"/>
      <c r="W14" s="7"/>
      <c r="X14" s="7"/>
      <c r="Y14" s="7"/>
      <c r="Z14" s="7"/>
      <c r="AA14" s="7"/>
      <c r="AB14" s="7"/>
      <c r="AC14" s="7"/>
      <c r="AD14" s="7"/>
      <c r="AE14" s="7"/>
    </row>
    <row r="15" spans="1:32">
      <c r="A15" s="9" t="s">
        <v>79</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WB leerlaag H5 (schooljaar 2022 - 2023)</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517</v>
      </c>
      <c r="G25" s="47" t="str">
        <f>CONCATENATE("Algemene opmerkingen bij het jaarprogramma van  ",G16)</f>
        <v>Algemene opmerkingen bij het jaarprogramma van  WB leerlaag H5 (schooljaar 2022 - 2023)</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WB leerlaag H6 (schooljaar 2023 - 2023)</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WB leerlaag H6 (schooljaar 2023 - 2023)</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H4 (cohort 2020 - 2022)</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WB leerlaag H4 (schooljaar 2020 - 2021)</v>
      </c>
    </row>
    <row r="5" spans="1:32" customHeight="1" ht="34.5">
      <c r="A5" s="9" t="s">
        <v>48</v>
      </c>
      <c r="B5" s="2">
        <v>10</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62</v>
      </c>
      <c r="D6" s="2">
        <v>359</v>
      </c>
      <c r="E6" s="2"/>
      <c r="G6" s="27">
        <v>1</v>
      </c>
      <c r="H6" s="28" t="s">
        <v>80</v>
      </c>
      <c r="I6" s="45">
        <v>2</v>
      </c>
      <c r="J6" s="29" t="s">
        <v>7</v>
      </c>
      <c r="K6" s="30"/>
      <c r="L6" s="45">
        <v>50</v>
      </c>
      <c r="M6" s="27" t="s">
        <v>11</v>
      </c>
      <c r="N6" s="46"/>
      <c r="O6" s="31" t="s">
        <v>81</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64</v>
      </c>
      <c r="B7" s="2">
        <v>2020</v>
      </c>
      <c r="D7" s="2">
        <v>360</v>
      </c>
      <c r="E7" s="2"/>
      <c r="G7" s="27">
        <v>1</v>
      </c>
      <c r="H7" s="28" t="s">
        <v>82</v>
      </c>
      <c r="I7" s="45">
        <v>2</v>
      </c>
      <c r="J7" s="29" t="s">
        <v>7</v>
      </c>
      <c r="K7" s="30"/>
      <c r="L7" s="45">
        <v>50</v>
      </c>
      <c r="M7" s="27" t="s">
        <v>11</v>
      </c>
      <c r="N7" s="46"/>
      <c r="O7" s="31" t="s">
        <v>81</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66</v>
      </c>
      <c r="B8" s="2">
        <v>110</v>
      </c>
      <c r="D8" s="2">
        <v>361</v>
      </c>
      <c r="E8" s="2"/>
      <c r="G8" s="27">
        <v>2</v>
      </c>
      <c r="H8" s="28" t="s">
        <v>67</v>
      </c>
      <c r="I8" s="45">
        <v>1</v>
      </c>
      <c r="J8" s="29" t="s">
        <v>7</v>
      </c>
      <c r="K8" s="30"/>
      <c r="L8" s="45">
        <v>50</v>
      </c>
      <c r="M8" s="27" t="s">
        <v>11</v>
      </c>
      <c r="N8" s="46"/>
      <c r="O8" s="31" t="s">
        <v>81</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68</v>
      </c>
      <c r="B9" s="4">
        <f>IF(B6="A",B7+3,IF(B6="H",B7+2,B7+1))</f>
        <v>2022</v>
      </c>
      <c r="D9" s="2">
        <v>362</v>
      </c>
      <c r="E9" s="2"/>
      <c r="G9" s="27">
        <v>2</v>
      </c>
      <c r="H9" s="28" t="s">
        <v>69</v>
      </c>
      <c r="I9" s="45">
        <v>3</v>
      </c>
      <c r="J9" s="29" t="s">
        <v>7</v>
      </c>
      <c r="K9" s="30"/>
      <c r="L9" s="45">
        <v>100</v>
      </c>
      <c r="M9" s="27" t="s">
        <v>8</v>
      </c>
      <c r="N9" s="46">
        <v>2</v>
      </c>
      <c r="O9" s="31" t="s">
        <v>8</v>
      </c>
      <c r="P9" s="32" t="s">
        <v>70</v>
      </c>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71</v>
      </c>
      <c r="B10" s="6">
        <f>NOW()</f>
        <v>44385.633333333</v>
      </c>
      <c r="D10" s="2">
        <v>363</v>
      </c>
      <c r="E10" s="2"/>
      <c r="G10" s="27">
        <v>3</v>
      </c>
      <c r="H10" s="28" t="s">
        <v>72</v>
      </c>
      <c r="I10" s="45">
        <v>3</v>
      </c>
      <c r="J10" s="29" t="s">
        <v>7</v>
      </c>
      <c r="K10" s="30"/>
      <c r="L10" s="45">
        <v>100</v>
      </c>
      <c r="M10" s="27" t="s">
        <v>8</v>
      </c>
      <c r="N10" s="46">
        <v>2</v>
      </c>
      <c r="O10" s="31" t="s">
        <v>8</v>
      </c>
      <c r="P10" s="32" t="s">
        <v>73</v>
      </c>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74</v>
      </c>
      <c r="B11" s="4">
        <f>IF(MONTH(NOW())&gt;7,YEAR(NOW()),YEAR(NOW())-1)</f>
        <v>2020</v>
      </c>
      <c r="D11" s="2">
        <v>364</v>
      </c>
      <c r="E11" s="2"/>
      <c r="G11" s="27">
        <v>4</v>
      </c>
      <c r="H11" s="28" t="s">
        <v>75</v>
      </c>
      <c r="I11" s="45">
        <v>3</v>
      </c>
      <c r="J11" s="29" t="s">
        <v>7</v>
      </c>
      <c r="K11" s="30"/>
      <c r="L11" s="45">
        <v>100</v>
      </c>
      <c r="M11" s="27" t="s">
        <v>11</v>
      </c>
      <c r="N11" s="46"/>
      <c r="O11" s="31" t="s">
        <v>81</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76</v>
      </c>
      <c r="B12" s="4" t="str">
        <f>CONCATENATE(B11," - ",B11+1)</f>
        <v>2020 - 2021</v>
      </c>
      <c r="R12" s="7"/>
      <c r="S12" s="7"/>
      <c r="T12" s="7"/>
      <c r="U12" s="7"/>
      <c r="V12" s="7"/>
      <c r="W12" s="7"/>
      <c r="X12" s="7"/>
      <c r="Y12" s="7"/>
      <c r="Z12" s="7"/>
      <c r="AA12" s="7"/>
      <c r="AB12" s="7"/>
      <c r="AC12" s="7"/>
      <c r="AD12" s="7"/>
      <c r="AE12" s="7"/>
    </row>
    <row r="13" spans="1:32">
      <c r="A13" s="9" t="s">
        <v>77</v>
      </c>
      <c r="B13" s="4">
        <f>B7-B11</f>
        <v>0</v>
      </c>
      <c r="C13" s="9" t="s">
        <v>47</v>
      </c>
      <c r="D13" s="2">
        <v>273</v>
      </c>
      <c r="G13" s="47" t="str">
        <f>CONCATENATE("Algemene opmerkingen bij het jaarprogramma van  ",G4)</f>
        <v>Algemene opmerkingen bij het jaarprogramma van  WB leerlaag H4 (schooljaar 2020 - 2021)</v>
      </c>
      <c r="H13" s="47"/>
      <c r="I13" s="47"/>
      <c r="J13" s="47"/>
      <c r="K13" s="47"/>
      <c r="L13" s="47"/>
      <c r="M13" s="47"/>
      <c r="R13" s="7"/>
      <c r="S13" s="7"/>
      <c r="T13" s="7"/>
      <c r="U13" s="7"/>
      <c r="V13" s="7"/>
      <c r="W13" s="7"/>
      <c r="X13" s="7"/>
      <c r="Y13" s="7"/>
      <c r="Z13" s="7"/>
      <c r="AA13" s="7"/>
      <c r="AB13" s="7"/>
      <c r="AC13" s="7"/>
      <c r="AD13" s="7"/>
      <c r="AE13" s="7"/>
    </row>
    <row r="14" spans="1:32" customHeight="1" ht="72">
      <c r="A14" s="9" t="s">
        <v>78</v>
      </c>
      <c r="B14" s="7">
        <f>B15+B11-B7</f>
        <v>4</v>
      </c>
      <c r="G14" s="48" t="s">
        <v>83</v>
      </c>
      <c r="H14" s="48"/>
      <c r="I14" s="48"/>
      <c r="J14" s="48"/>
      <c r="K14" s="48"/>
      <c r="L14" s="48"/>
      <c r="M14" s="48"/>
      <c r="R14" s="7"/>
      <c r="S14" s="7"/>
      <c r="T14" s="7"/>
      <c r="U14" s="7"/>
      <c r="V14" s="7"/>
      <c r="W14" s="7"/>
      <c r="X14" s="7"/>
      <c r="Y14" s="7"/>
      <c r="Z14" s="7"/>
      <c r="AA14" s="7"/>
      <c r="AB14" s="7"/>
      <c r="AC14" s="7"/>
      <c r="AD14" s="7"/>
      <c r="AE14" s="7"/>
    </row>
    <row r="15" spans="1:32">
      <c r="A15" s="9" t="s">
        <v>79</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WB leerlaag H5 (schooljaar 2021 - 2022)</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766</v>
      </c>
      <c r="E18" s="2"/>
      <c r="G18" s="27">
        <v>1</v>
      </c>
      <c r="H18" s="28" t="s">
        <v>84</v>
      </c>
      <c r="I18" s="45"/>
      <c r="J18" s="29" t="s">
        <v>7</v>
      </c>
      <c r="K18" s="30"/>
      <c r="L18" s="45">
        <v>100</v>
      </c>
      <c r="M18" s="27" t="s">
        <v>8</v>
      </c>
      <c r="N18" s="46">
        <v>4</v>
      </c>
      <c r="O18" s="31" t="s">
        <v>8</v>
      </c>
      <c r="P18" s="32" t="s">
        <v>85</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767</v>
      </c>
      <c r="E19" s="2"/>
      <c r="G19" s="27">
        <v>2</v>
      </c>
      <c r="H19" s="28" t="s">
        <v>86</v>
      </c>
      <c r="I19" s="45"/>
      <c r="J19" s="29" t="s">
        <v>7</v>
      </c>
      <c r="K19" s="30"/>
      <c r="L19" s="45">
        <v>100</v>
      </c>
      <c r="M19" s="27" t="s">
        <v>8</v>
      </c>
      <c r="N19" s="46">
        <v>6</v>
      </c>
      <c r="O19" s="31" t="s">
        <v>8</v>
      </c>
      <c r="P19" s="32" t="s">
        <v>87</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768</v>
      </c>
      <c r="E20" s="2"/>
      <c r="G20" s="27">
        <v>3</v>
      </c>
      <c r="H20" s="28" t="s">
        <v>88</v>
      </c>
      <c r="I20" s="45"/>
      <c r="J20" s="29" t="s">
        <v>7</v>
      </c>
      <c r="K20" s="30"/>
      <c r="L20" s="45">
        <v>100</v>
      </c>
      <c r="M20" s="27" t="s">
        <v>8</v>
      </c>
      <c r="N20" s="46">
        <v>4</v>
      </c>
      <c r="O20" s="31" t="s">
        <v>8</v>
      </c>
      <c r="P20" s="32" t="s">
        <v>85</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274</v>
      </c>
      <c r="G25" s="47" t="str">
        <f>CONCATENATE("Algemene opmerkingen bij het jaarprogramma van  ",G16)</f>
        <v>Algemene opmerkingen bij het jaarprogramma van  WB leerlaag H5 (schooljaar 2021 - 2022)</v>
      </c>
      <c r="H25" s="47"/>
      <c r="I25" s="47"/>
      <c r="J25" s="47"/>
      <c r="K25" s="47"/>
      <c r="L25" s="47"/>
      <c r="M25" s="47"/>
      <c r="R25" s="7"/>
      <c r="S25" s="7"/>
      <c r="T25" s="7"/>
      <c r="U25" s="7"/>
      <c r="V25" s="7"/>
      <c r="W25" s="7"/>
      <c r="X25" s="7"/>
      <c r="Y25" s="7"/>
      <c r="Z25" s="7"/>
      <c r="AA25" s="7"/>
      <c r="AB25" s="7"/>
      <c r="AC25" s="7"/>
      <c r="AD25" s="7"/>
      <c r="AE25" s="7"/>
    </row>
    <row r="26" spans="1:32" customHeight="1" ht="72">
      <c r="G26" s="48" t="s">
        <v>83</v>
      </c>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WB leerlaag H6 (schooljaar 2022 - 2022)</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WB leerlaag H6 (schooljaar 2022 - 2022)</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H5 (cohort 2019 - 2021)</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WB leerlaag H4 (schooljaar 2019 - 2020)</v>
      </c>
    </row>
    <row r="5" spans="1:32" customHeight="1" ht="34.5">
      <c r="A5" s="9" t="s">
        <v>48</v>
      </c>
      <c r="B5" s="2">
        <v>10</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62</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64</v>
      </c>
      <c r="B7" s="2">
        <v>2019</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66</v>
      </c>
      <c r="B8" s="2">
        <v>111</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68</v>
      </c>
      <c r="B9" s="4">
        <f>IF(B6="A",B7+3,IF(B6="H",B7+2,B7+1))</f>
        <v>2021</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71</v>
      </c>
      <c r="B10" s="6">
        <f>NOW()</f>
        <v>44385.633333333</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74</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76</v>
      </c>
      <c r="B12" s="4" t="str">
        <f>CONCATENATE(B11," - ",B11+1)</f>
        <v>2020 - 2021</v>
      </c>
      <c r="R12" s="7"/>
      <c r="S12" s="7"/>
      <c r="T12" s="7"/>
      <c r="U12" s="7"/>
      <c r="V12" s="7"/>
      <c r="W12" s="7"/>
      <c r="X12" s="7"/>
      <c r="Y12" s="7"/>
      <c r="Z12" s="7"/>
      <c r="AA12" s="7"/>
      <c r="AB12" s="7"/>
      <c r="AC12" s="7"/>
      <c r="AD12" s="7"/>
      <c r="AE12" s="7"/>
    </row>
    <row r="13" spans="1:32">
      <c r="A13" s="9" t="s">
        <v>77</v>
      </c>
      <c r="B13" s="4">
        <f>B7-B11</f>
        <v>-1</v>
      </c>
      <c r="C13" s="9" t="s">
        <v>47</v>
      </c>
      <c r="D13" s="2">
        <v>275</v>
      </c>
      <c r="G13" s="47" t="str">
        <f>CONCATENATE("Algemene opmerkingen bij het jaarprogramma van  ",G4)</f>
        <v>Algemene opmerkingen bij het jaarprogramma van  WB leerlaag H4 (schooljaar 2019 - 2020)</v>
      </c>
      <c r="H13" s="47"/>
      <c r="I13" s="47"/>
      <c r="J13" s="47"/>
      <c r="K13" s="47"/>
      <c r="L13" s="47"/>
      <c r="M13" s="47"/>
      <c r="R13" s="7"/>
      <c r="S13" s="7"/>
      <c r="T13" s="7"/>
      <c r="U13" s="7"/>
      <c r="V13" s="7"/>
      <c r="W13" s="7"/>
      <c r="X13" s="7"/>
      <c r="Y13" s="7"/>
      <c r="Z13" s="7"/>
      <c r="AA13" s="7"/>
      <c r="AB13" s="7"/>
      <c r="AC13" s="7"/>
      <c r="AD13" s="7"/>
      <c r="AE13" s="7"/>
    </row>
    <row r="14" spans="1:32" customHeight="1" ht="72">
      <c r="A14" s="9" t="s">
        <v>78</v>
      </c>
      <c r="B14" s="7">
        <f>B15+B11-B7</f>
        <v>5</v>
      </c>
      <c r="G14" s="48"/>
      <c r="H14" s="48"/>
      <c r="I14" s="48"/>
      <c r="J14" s="48"/>
      <c r="K14" s="48"/>
      <c r="L14" s="48"/>
      <c r="M14" s="48"/>
      <c r="R14" s="7"/>
      <c r="S14" s="7"/>
      <c r="T14" s="7"/>
      <c r="U14" s="7"/>
      <c r="V14" s="7"/>
      <c r="W14" s="7"/>
      <c r="X14" s="7"/>
      <c r="Y14" s="7"/>
      <c r="Z14" s="7"/>
      <c r="AA14" s="7"/>
      <c r="AB14" s="7"/>
      <c r="AC14" s="7"/>
      <c r="AD14" s="7"/>
      <c r="AE14" s="7"/>
    </row>
    <row r="15" spans="1:32">
      <c r="A15" s="9" t="s">
        <v>79</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WB leerlaag H5 (schooljaar 2020 - 2021)</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365</v>
      </c>
      <c r="E18" s="2"/>
      <c r="G18" s="27">
        <v>1</v>
      </c>
      <c r="H18" s="28" t="s">
        <v>89</v>
      </c>
      <c r="I18" s="45"/>
      <c r="J18" s="29" t="s">
        <v>7</v>
      </c>
      <c r="K18" s="30"/>
      <c r="L18" s="45">
        <v>100</v>
      </c>
      <c r="M18" s="27" t="s">
        <v>8</v>
      </c>
      <c r="N18" s="46">
        <v>3</v>
      </c>
      <c r="O18" s="31" t="s">
        <v>8</v>
      </c>
      <c r="P18" s="32" t="s">
        <v>85</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366</v>
      </c>
      <c r="E19" s="2"/>
      <c r="G19" s="27">
        <v>1</v>
      </c>
      <c r="H19" s="28" t="s">
        <v>90</v>
      </c>
      <c r="I19" s="45"/>
      <c r="J19" s="29" t="s">
        <v>7</v>
      </c>
      <c r="K19" s="30"/>
      <c r="L19" s="45">
        <v>100</v>
      </c>
      <c r="M19" s="27" t="s">
        <v>8</v>
      </c>
      <c r="N19" s="46">
        <v>3</v>
      </c>
      <c r="O19" s="31" t="s">
        <v>8</v>
      </c>
      <c r="P19" s="32" t="s">
        <v>87</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367</v>
      </c>
      <c r="E20" s="2"/>
      <c r="G20" s="27">
        <v>1</v>
      </c>
      <c r="H20" s="28" t="s">
        <v>91</v>
      </c>
      <c r="I20" s="45"/>
      <c r="J20" s="29" t="s">
        <v>7</v>
      </c>
      <c r="K20" s="30"/>
      <c r="L20" s="45">
        <v>100</v>
      </c>
      <c r="M20" s="27" t="s">
        <v>8</v>
      </c>
      <c r="N20" s="46">
        <v>3</v>
      </c>
      <c r="O20" s="31" t="s">
        <v>8</v>
      </c>
      <c r="P20" s="32" t="s">
        <v>85</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276</v>
      </c>
      <c r="G25" s="47" t="str">
        <f>CONCATENATE("Algemene opmerkingen bij het jaarprogramma van  ",G16)</f>
        <v>Algemene opmerkingen bij het jaarprogramma van  WB leerlaag H5 (schooljaar 2020 - 2021)</v>
      </c>
      <c r="H25" s="47"/>
      <c r="I25" s="47"/>
      <c r="J25" s="47"/>
      <c r="K25" s="47"/>
      <c r="L25" s="47"/>
      <c r="M25" s="47"/>
      <c r="R25" s="7"/>
      <c r="S25" s="7"/>
      <c r="T25" s="7"/>
      <c r="U25" s="7"/>
      <c r="V25" s="7"/>
      <c r="W25" s="7"/>
      <c r="X25" s="7"/>
      <c r="Y25" s="7"/>
      <c r="Z25" s="7"/>
      <c r="AA25" s="7"/>
      <c r="AB25" s="7"/>
      <c r="AC25" s="7"/>
      <c r="AD25" s="7"/>
      <c r="AE25" s="7"/>
    </row>
    <row r="26" spans="1:32" customHeight="1" ht="72">
      <c r="G26" s="48" t="s">
        <v>83</v>
      </c>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WB leerlaag H6 (schooljaar 2021 - 2021)</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WB leerlaag H6 (schooljaar 2021 - 2021)</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A3 (cohort 2021 - 2024)</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WB leerlaag A4 (schooljaar 2021 - 2022)</v>
      </c>
    </row>
    <row r="5" spans="1:32" customHeight="1" ht="34.5">
      <c r="A5" s="9" t="s">
        <v>48</v>
      </c>
      <c r="B5" s="2">
        <v>10</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92</v>
      </c>
      <c r="D6" s="2">
        <v>786</v>
      </c>
      <c r="E6" s="2"/>
      <c r="G6" s="27">
        <v>1</v>
      </c>
      <c r="H6" s="28" t="s">
        <v>93</v>
      </c>
      <c r="I6" s="45">
        <v>1</v>
      </c>
      <c r="J6" s="29" t="s">
        <v>7</v>
      </c>
      <c r="K6" s="30"/>
      <c r="L6" s="45">
        <v>50</v>
      </c>
      <c r="M6" s="27" t="s">
        <v>11</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64</v>
      </c>
      <c r="B7" s="2">
        <v>2021</v>
      </c>
      <c r="D7" s="2">
        <v>787</v>
      </c>
      <c r="E7" s="2"/>
      <c r="G7" s="27">
        <v>1</v>
      </c>
      <c r="H7" s="28" t="s">
        <v>94</v>
      </c>
      <c r="I7" s="45">
        <v>2</v>
      </c>
      <c r="J7" s="29" t="s">
        <v>7</v>
      </c>
      <c r="K7" s="30"/>
      <c r="L7" s="45">
        <v>100</v>
      </c>
      <c r="M7" s="27" t="s">
        <v>11</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66</v>
      </c>
      <c r="B8" s="2">
        <v>210</v>
      </c>
      <c r="D8" s="2">
        <v>788</v>
      </c>
      <c r="E8" s="2"/>
      <c r="G8" s="27">
        <v>2</v>
      </c>
      <c r="H8" s="28" t="s">
        <v>95</v>
      </c>
      <c r="I8" s="45">
        <v>3</v>
      </c>
      <c r="J8" s="29" t="s">
        <v>7</v>
      </c>
      <c r="K8" s="30"/>
      <c r="L8" s="45">
        <v>100</v>
      </c>
      <c r="M8" s="27" t="s">
        <v>11</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68</v>
      </c>
      <c r="B9" s="4">
        <f>IF(B6="A",B7+3,IF(B6="H",B7+2,B7+1))</f>
        <v>2024</v>
      </c>
      <c r="D9" s="2">
        <v>789</v>
      </c>
      <c r="E9" s="2"/>
      <c r="G9" s="27">
        <v>3</v>
      </c>
      <c r="H9" s="28" t="s">
        <v>96</v>
      </c>
      <c r="I9" s="45">
        <v>3</v>
      </c>
      <c r="J9" s="29" t="s">
        <v>7</v>
      </c>
      <c r="K9" s="30"/>
      <c r="L9" s="45">
        <v>100</v>
      </c>
      <c r="M9" s="27" t="s">
        <v>11</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71</v>
      </c>
      <c r="B10" s="6">
        <f>NOW()</f>
        <v>44385.633344907</v>
      </c>
      <c r="D10" s="2">
        <v>790</v>
      </c>
      <c r="E10" s="2"/>
      <c r="G10" s="27">
        <v>4</v>
      </c>
      <c r="H10" s="28" t="s">
        <v>97</v>
      </c>
      <c r="I10" s="45">
        <v>1</v>
      </c>
      <c r="J10" s="29" t="s">
        <v>7</v>
      </c>
      <c r="K10" s="30"/>
      <c r="L10" s="45">
        <v>50</v>
      </c>
      <c r="M10" s="27" t="s">
        <v>11</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74</v>
      </c>
      <c r="B11" s="4">
        <f>IF(MONTH(NOW())&gt;7,YEAR(NOW()),YEAR(NOW())-1)</f>
        <v>2020</v>
      </c>
      <c r="D11" s="2">
        <v>791</v>
      </c>
      <c r="E11" s="2"/>
      <c r="G11" s="27">
        <v>4</v>
      </c>
      <c r="H11" s="28" t="s">
        <v>98</v>
      </c>
      <c r="I11" s="45">
        <v>2</v>
      </c>
      <c r="J11" s="29" t="s">
        <v>7</v>
      </c>
      <c r="K11" s="30"/>
      <c r="L11" s="45">
        <v>100</v>
      </c>
      <c r="M11" s="27" t="s">
        <v>11</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76</v>
      </c>
      <c r="B12" s="4" t="str">
        <f>CONCATENATE(B11," - ",B11+1)</f>
        <v>2020 - 2021</v>
      </c>
      <c r="R12" s="7"/>
      <c r="S12" s="7"/>
      <c r="T12" s="7"/>
      <c r="U12" s="7"/>
      <c r="V12" s="7"/>
      <c r="W12" s="7"/>
      <c r="X12" s="7"/>
      <c r="Y12" s="7"/>
      <c r="Z12" s="7"/>
      <c r="AA12" s="7"/>
      <c r="AB12" s="7"/>
      <c r="AC12" s="7"/>
      <c r="AD12" s="7"/>
      <c r="AE12" s="7"/>
    </row>
    <row r="13" spans="1:32">
      <c r="A13" s="9" t="s">
        <v>77</v>
      </c>
      <c r="B13" s="4">
        <f>B7-B11</f>
        <v>1</v>
      </c>
      <c r="C13" s="9" t="s">
        <v>47</v>
      </c>
      <c r="D13" s="2">
        <v>518</v>
      </c>
      <c r="G13" s="47" t="str">
        <f>CONCATENATE("Algemene opmerkingen bij het jaarprogramma van  ",G4)</f>
        <v>Algemene opmerkingen bij het jaarprogramma van  WB leerlaag A4 (schooljaar 2021 - 2022)</v>
      </c>
      <c r="H13" s="47"/>
      <c r="I13" s="47"/>
      <c r="J13" s="47"/>
      <c r="K13" s="47"/>
      <c r="L13" s="47"/>
      <c r="M13" s="47"/>
      <c r="R13" s="7"/>
      <c r="S13" s="7"/>
      <c r="T13" s="7"/>
      <c r="U13" s="7"/>
      <c r="V13" s="7"/>
      <c r="W13" s="7"/>
      <c r="X13" s="7"/>
      <c r="Y13" s="7"/>
      <c r="Z13" s="7"/>
      <c r="AA13" s="7"/>
      <c r="AB13" s="7"/>
      <c r="AC13" s="7"/>
      <c r="AD13" s="7"/>
      <c r="AE13" s="7"/>
    </row>
    <row r="14" spans="1:32" customHeight="1" ht="72">
      <c r="A14" s="9" t="s">
        <v>78</v>
      </c>
      <c r="B14" s="7">
        <f>B15+B11-B7</f>
        <v>3</v>
      </c>
      <c r="G14" s="48" t="s">
        <v>83</v>
      </c>
      <c r="H14" s="48"/>
      <c r="I14" s="48"/>
      <c r="J14" s="48"/>
      <c r="K14" s="48"/>
      <c r="L14" s="48"/>
      <c r="M14" s="48"/>
      <c r="R14" s="7"/>
      <c r="S14" s="7"/>
      <c r="T14" s="7"/>
      <c r="U14" s="7"/>
      <c r="V14" s="7"/>
      <c r="W14" s="7"/>
      <c r="X14" s="7"/>
      <c r="Y14" s="7"/>
      <c r="Z14" s="7"/>
      <c r="AA14" s="7"/>
      <c r="AB14" s="7"/>
      <c r="AC14" s="7"/>
      <c r="AD14" s="7"/>
      <c r="AE14" s="7"/>
    </row>
    <row r="15" spans="1:32">
      <c r="A15" s="9" t="s">
        <v>79</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WB leerlaag A5 (schooljaar 2022 - 2023)</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519</v>
      </c>
      <c r="G25" s="47" t="str">
        <f>CONCATENATE("Algemene opmerkingen bij het jaarprogramma van  ",G16)</f>
        <v>Algemene opmerkingen bij het jaarprogramma van  WB leerlaag A5 (schooljaar 2022 - 2023)</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WB leerlaag A6 (schooljaar 2023 - 2024)</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520</v>
      </c>
      <c r="G37" s="47" t="str">
        <f>CONCATENATE("Algemene opmerkingen bij het jaarprogramma van  ",G28)</f>
        <v>Algemene opmerkingen bij het jaarprogramma van  WB leerlaag A6 (schooljaar 2023 - 2024)</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A4 (cohort 2020 - 2023)</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WB leerlaag A4 (schooljaar 2020 - 2021)</v>
      </c>
    </row>
    <row r="5" spans="1:32" customHeight="1" ht="34.5">
      <c r="A5" s="9" t="s">
        <v>48</v>
      </c>
      <c r="B5" s="2">
        <v>10</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92</v>
      </c>
      <c r="D6" s="2">
        <v>370</v>
      </c>
      <c r="E6" s="2"/>
      <c r="G6" s="27">
        <v>1</v>
      </c>
      <c r="H6" s="28" t="s">
        <v>99</v>
      </c>
      <c r="I6" s="45">
        <v>1</v>
      </c>
      <c r="J6" s="29" t="s">
        <v>7</v>
      </c>
      <c r="K6" s="30"/>
      <c r="L6" s="45">
        <v>50</v>
      </c>
      <c r="M6" s="27" t="s">
        <v>11</v>
      </c>
      <c r="N6" s="46"/>
      <c r="O6" s="31" t="s">
        <v>81</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64</v>
      </c>
      <c r="B7" s="2">
        <v>2020</v>
      </c>
      <c r="D7" s="2">
        <v>371</v>
      </c>
      <c r="E7" s="2"/>
      <c r="G7" s="27">
        <v>1</v>
      </c>
      <c r="H7" s="28" t="s">
        <v>100</v>
      </c>
      <c r="I7" s="45">
        <v>2</v>
      </c>
      <c r="J7" s="29" t="s">
        <v>7</v>
      </c>
      <c r="K7" s="30"/>
      <c r="L7" s="45">
        <v>100</v>
      </c>
      <c r="M7" s="27" t="s">
        <v>11</v>
      </c>
      <c r="N7" s="46"/>
      <c r="O7" s="31" t="s">
        <v>81</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66</v>
      </c>
      <c r="B8" s="2">
        <v>112</v>
      </c>
      <c r="D8" s="2">
        <v>372</v>
      </c>
      <c r="E8" s="2"/>
      <c r="G8" s="27">
        <v>2</v>
      </c>
      <c r="H8" s="28" t="s">
        <v>101</v>
      </c>
      <c r="I8" s="45">
        <v>3</v>
      </c>
      <c r="J8" s="29" t="s">
        <v>7</v>
      </c>
      <c r="K8" s="30"/>
      <c r="L8" s="45">
        <v>100</v>
      </c>
      <c r="M8" s="27" t="s">
        <v>11</v>
      </c>
      <c r="N8" s="46"/>
      <c r="O8" s="31" t="s">
        <v>81</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68</v>
      </c>
      <c r="B9" s="4">
        <f>IF(B6="A",B7+3,IF(B6="H",B7+2,B7+1))</f>
        <v>2023</v>
      </c>
      <c r="D9" s="2">
        <v>373</v>
      </c>
      <c r="E9" s="2"/>
      <c r="G9" s="27">
        <v>3</v>
      </c>
      <c r="H9" s="28" t="s">
        <v>102</v>
      </c>
      <c r="I9" s="45">
        <v>3</v>
      </c>
      <c r="J9" s="29" t="s">
        <v>7</v>
      </c>
      <c r="K9" s="30"/>
      <c r="L9" s="45">
        <v>100</v>
      </c>
      <c r="M9" s="27" t="s">
        <v>11</v>
      </c>
      <c r="N9" s="46"/>
      <c r="O9" s="31" t="s">
        <v>81</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71</v>
      </c>
      <c r="B10" s="6">
        <f>NOW()</f>
        <v>44385.633344907</v>
      </c>
      <c r="D10" s="2">
        <v>374</v>
      </c>
      <c r="E10" s="2"/>
      <c r="G10" s="27">
        <v>4</v>
      </c>
      <c r="H10" s="28" t="s">
        <v>103</v>
      </c>
      <c r="I10" s="45">
        <v>1</v>
      </c>
      <c r="J10" s="29" t="s">
        <v>7</v>
      </c>
      <c r="K10" s="30"/>
      <c r="L10" s="45">
        <v>50</v>
      </c>
      <c r="M10" s="27" t="s">
        <v>11</v>
      </c>
      <c r="N10" s="46"/>
      <c r="O10" s="31" t="s">
        <v>81</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74</v>
      </c>
      <c r="B11" s="4">
        <f>IF(MONTH(NOW())&gt;7,YEAR(NOW()),YEAR(NOW())-1)</f>
        <v>2020</v>
      </c>
      <c r="D11" s="2">
        <v>375</v>
      </c>
      <c r="E11" s="2"/>
      <c r="G11" s="27">
        <v>4</v>
      </c>
      <c r="H11" s="28" t="s">
        <v>104</v>
      </c>
      <c r="I11" s="45">
        <v>2</v>
      </c>
      <c r="J11" s="29" t="s">
        <v>7</v>
      </c>
      <c r="K11" s="30"/>
      <c r="L11" s="45">
        <v>100</v>
      </c>
      <c r="M11" s="27" t="s">
        <v>11</v>
      </c>
      <c r="N11" s="46"/>
      <c r="O11" s="31" t="s">
        <v>81</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76</v>
      </c>
      <c r="B12" s="4" t="str">
        <f>CONCATENATE(B11," - ",B11+1)</f>
        <v>2020 - 2021</v>
      </c>
      <c r="R12" s="7"/>
      <c r="S12" s="7"/>
      <c r="T12" s="7"/>
      <c r="U12" s="7"/>
      <c r="V12" s="7"/>
      <c r="W12" s="7"/>
      <c r="X12" s="7"/>
      <c r="Y12" s="7"/>
      <c r="Z12" s="7"/>
      <c r="AA12" s="7"/>
      <c r="AB12" s="7"/>
      <c r="AC12" s="7"/>
      <c r="AD12" s="7"/>
      <c r="AE12" s="7"/>
    </row>
    <row r="13" spans="1:32">
      <c r="A13" s="9" t="s">
        <v>77</v>
      </c>
      <c r="B13" s="4">
        <f>B7-B11</f>
        <v>0</v>
      </c>
      <c r="C13" s="9" t="s">
        <v>47</v>
      </c>
      <c r="D13" s="2">
        <v>277</v>
      </c>
      <c r="G13" s="47" t="str">
        <f>CONCATENATE("Algemene opmerkingen bij het jaarprogramma van  ",G4)</f>
        <v>Algemene opmerkingen bij het jaarprogramma van  WB leerlaag A4 (schooljaar 2020 - 2021)</v>
      </c>
      <c r="H13" s="47"/>
      <c r="I13" s="47"/>
      <c r="J13" s="47"/>
      <c r="K13" s="47"/>
      <c r="L13" s="47"/>
      <c r="M13" s="47"/>
      <c r="R13" s="7"/>
      <c r="S13" s="7"/>
      <c r="T13" s="7"/>
      <c r="U13" s="7"/>
      <c r="V13" s="7"/>
      <c r="W13" s="7"/>
      <c r="X13" s="7"/>
      <c r="Y13" s="7"/>
      <c r="Z13" s="7"/>
      <c r="AA13" s="7"/>
      <c r="AB13" s="7"/>
      <c r="AC13" s="7"/>
      <c r="AD13" s="7"/>
      <c r="AE13" s="7"/>
    </row>
    <row r="14" spans="1:32" customHeight="1" ht="72">
      <c r="A14" s="9" t="s">
        <v>78</v>
      </c>
      <c r="B14" s="7">
        <f>B15+B11-B7</f>
        <v>4</v>
      </c>
      <c r="G14" s="48" t="s">
        <v>83</v>
      </c>
      <c r="H14" s="48"/>
      <c r="I14" s="48"/>
      <c r="J14" s="48"/>
      <c r="K14" s="48"/>
      <c r="L14" s="48"/>
      <c r="M14" s="48"/>
      <c r="R14" s="7"/>
      <c r="S14" s="7"/>
      <c r="T14" s="7"/>
      <c r="U14" s="7"/>
      <c r="V14" s="7"/>
      <c r="W14" s="7"/>
      <c r="X14" s="7"/>
      <c r="Y14" s="7"/>
      <c r="Z14" s="7"/>
      <c r="AA14" s="7"/>
      <c r="AB14" s="7"/>
      <c r="AC14" s="7"/>
      <c r="AD14" s="7"/>
      <c r="AE14" s="7"/>
    </row>
    <row r="15" spans="1:32">
      <c r="A15" s="9" t="s">
        <v>79</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WB leerlaag A5 (schooljaar 2021 - 2022)</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780</v>
      </c>
      <c r="E18" s="2"/>
      <c r="G18" s="27">
        <v>1</v>
      </c>
      <c r="H18" s="28" t="s">
        <v>105</v>
      </c>
      <c r="I18" s="45">
        <v>3</v>
      </c>
      <c r="J18" s="29" t="s">
        <v>7</v>
      </c>
      <c r="K18" s="30"/>
      <c r="L18" s="45">
        <v>100</v>
      </c>
      <c r="M18" s="27" t="s">
        <v>11</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781</v>
      </c>
      <c r="E19" s="2"/>
      <c r="G19" s="27">
        <v>1</v>
      </c>
      <c r="H19" s="28" t="s">
        <v>106</v>
      </c>
      <c r="I19" s="45">
        <v>1</v>
      </c>
      <c r="J19" s="29" t="s">
        <v>19</v>
      </c>
      <c r="K19" s="30"/>
      <c r="L19" s="45"/>
      <c r="M19" s="27" t="s">
        <v>8</v>
      </c>
      <c r="N19" s="46">
        <v>1</v>
      </c>
      <c r="O19" s="31" t="s">
        <v>11</v>
      </c>
      <c r="P19" s="32" t="s">
        <v>107</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782</v>
      </c>
      <c r="E20" s="2"/>
      <c r="G20" s="27">
        <v>2</v>
      </c>
      <c r="H20" s="28" t="s">
        <v>108</v>
      </c>
      <c r="I20" s="45">
        <v>3</v>
      </c>
      <c r="J20" s="29" t="s">
        <v>7</v>
      </c>
      <c r="K20" s="30"/>
      <c r="L20" s="45">
        <v>100</v>
      </c>
      <c r="M20" s="27" t="s">
        <v>11</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783</v>
      </c>
      <c r="E21" s="2"/>
      <c r="G21" s="27">
        <v>2</v>
      </c>
      <c r="H21" s="28" t="s">
        <v>109</v>
      </c>
      <c r="I21" s="45">
        <v>1</v>
      </c>
      <c r="J21" s="29" t="s">
        <v>19</v>
      </c>
      <c r="K21" s="30"/>
      <c r="L21" s="45"/>
      <c r="M21" s="27" t="s">
        <v>8</v>
      </c>
      <c r="N21" s="46">
        <v>1</v>
      </c>
      <c r="O21" s="31" t="s">
        <v>11</v>
      </c>
      <c r="P21" s="32" t="s">
        <v>107</v>
      </c>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v>784</v>
      </c>
      <c r="E22" s="2"/>
      <c r="G22" s="27">
        <v>3</v>
      </c>
      <c r="H22" s="28" t="s">
        <v>110</v>
      </c>
      <c r="I22" s="45">
        <v>3</v>
      </c>
      <c r="J22" s="29" t="s">
        <v>7</v>
      </c>
      <c r="K22" s="30"/>
      <c r="L22" s="45">
        <v>100</v>
      </c>
      <c r="M22" s="27" t="s">
        <v>8</v>
      </c>
      <c r="N22" s="46">
        <v>2</v>
      </c>
      <c r="O22" s="31" t="s">
        <v>8</v>
      </c>
      <c r="P22" s="32" t="s">
        <v>111</v>
      </c>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v>785</v>
      </c>
      <c r="E23" s="2"/>
      <c r="G23" s="27">
        <v>4</v>
      </c>
      <c r="H23" s="28" t="s">
        <v>112</v>
      </c>
      <c r="I23" s="45">
        <v>3</v>
      </c>
      <c r="J23" s="29" t="s">
        <v>7</v>
      </c>
      <c r="K23" s="30"/>
      <c r="L23" s="45">
        <v>100</v>
      </c>
      <c r="M23" s="27" t="s">
        <v>11</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278</v>
      </c>
      <c r="G25" s="47" t="str">
        <f>CONCATENATE("Algemene opmerkingen bij het jaarprogramma van  ",G16)</f>
        <v>Algemene opmerkingen bij het jaarprogramma van  WB leerlaag A5 (schooljaar 2021 - 2022)</v>
      </c>
      <c r="H25" s="47"/>
      <c r="I25" s="47"/>
      <c r="J25" s="47"/>
      <c r="K25" s="47"/>
      <c r="L25" s="47"/>
      <c r="M25" s="47"/>
      <c r="R25" s="7"/>
      <c r="S25" s="7"/>
      <c r="T25" s="7"/>
      <c r="U25" s="7"/>
      <c r="V25" s="7"/>
      <c r="W25" s="7"/>
      <c r="X25" s="7"/>
      <c r="Y25" s="7"/>
      <c r="Z25" s="7"/>
      <c r="AA25" s="7"/>
      <c r="AB25" s="7"/>
      <c r="AC25" s="7"/>
      <c r="AD25" s="7"/>
      <c r="AE25" s="7"/>
    </row>
    <row r="26" spans="1:32" customHeight="1" ht="72">
      <c r="G26" s="48" t="s">
        <v>83</v>
      </c>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WB leerlaag A6 (schooljaar 2022 - 2023)</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279</v>
      </c>
      <c r="G37" s="47" t="str">
        <f>CONCATENATE("Algemene opmerkingen bij het jaarprogramma van  ",G28)</f>
        <v>Algemene opmerkingen bij het jaarprogramma van  WB leerlaag A6 (schooljaar 2022 - 2023)</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3</v>
      </c>
      <c r="G2" s="49" t="str">
        <f>IF(B14&gt;6,"verouderd PTA",CONCATENATE("Dit is het programma van de huidige ",B6,B14," (cohort ",B7," - ",B9,")"))</f>
        <v>Dit is het programma van de huidige A5 (cohort 2019 - 2022)</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WB leerlaag A4 (schooljaar 2019 - 2020)</v>
      </c>
    </row>
    <row r="5" spans="1:32" customHeight="1" ht="34.5">
      <c r="A5" s="9" t="s">
        <v>48</v>
      </c>
      <c r="B5" s="2">
        <v>10</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92</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64</v>
      </c>
      <c r="B7" s="2">
        <v>2019</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66</v>
      </c>
      <c r="B8" s="2">
        <v>113</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68</v>
      </c>
      <c r="B9" s="4">
        <f>IF(B6="A",B7+3,IF(B6="H",B7+2,B7+1))</f>
        <v>2022</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71</v>
      </c>
      <c r="B10" s="6">
        <f>NOW()</f>
        <v>44385.633344907</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74</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76</v>
      </c>
      <c r="B12" s="4" t="str">
        <f>CONCATENATE(B11," - ",B11+1)</f>
        <v>2020 - 2021</v>
      </c>
      <c r="R12" s="7"/>
      <c r="S12" s="7"/>
      <c r="T12" s="7"/>
      <c r="U12" s="7"/>
      <c r="V12" s="7"/>
      <c r="W12" s="7"/>
      <c r="X12" s="7"/>
      <c r="Y12" s="7"/>
      <c r="Z12" s="7"/>
      <c r="AA12" s="7"/>
      <c r="AB12" s="7"/>
      <c r="AC12" s="7"/>
      <c r="AD12" s="7"/>
      <c r="AE12" s="7"/>
    </row>
    <row r="13" spans="1:32">
      <c r="A13" s="9" t="s">
        <v>77</v>
      </c>
      <c r="B13" s="4">
        <f>B7-B11</f>
        <v>-1</v>
      </c>
      <c r="C13" s="9" t="s">
        <v>47</v>
      </c>
      <c r="D13" s="2">
        <v>280</v>
      </c>
      <c r="G13" s="47" t="str">
        <f>CONCATENATE("Algemene opmerkingen bij het jaarprogramma van  ",G4)</f>
        <v>Algemene opmerkingen bij het jaarprogramma van  WB leerlaag A4 (schooljaar 2019 - 2020)</v>
      </c>
      <c r="H13" s="47"/>
      <c r="I13" s="47"/>
      <c r="J13" s="47"/>
      <c r="K13" s="47"/>
      <c r="L13" s="47"/>
      <c r="M13" s="47"/>
      <c r="R13" s="7"/>
      <c r="S13" s="7"/>
      <c r="T13" s="7"/>
      <c r="U13" s="7"/>
      <c r="V13" s="7"/>
      <c r="W13" s="7"/>
      <c r="X13" s="7"/>
      <c r="Y13" s="7"/>
      <c r="Z13" s="7"/>
      <c r="AA13" s="7"/>
      <c r="AB13" s="7"/>
      <c r="AC13" s="7"/>
      <c r="AD13" s="7"/>
      <c r="AE13" s="7"/>
    </row>
    <row r="14" spans="1:32" customHeight="1" ht="72">
      <c r="A14" s="9" t="s">
        <v>78</v>
      </c>
      <c r="B14" s="7">
        <f>B15+B11-B7</f>
        <v>5</v>
      </c>
      <c r="G14" s="48"/>
      <c r="H14" s="48"/>
      <c r="I14" s="48"/>
      <c r="J14" s="48"/>
      <c r="K14" s="48"/>
      <c r="L14" s="48"/>
      <c r="M14" s="48"/>
      <c r="R14" s="7"/>
      <c r="S14" s="7"/>
      <c r="T14" s="7"/>
      <c r="U14" s="7"/>
      <c r="V14" s="7"/>
      <c r="W14" s="7"/>
      <c r="X14" s="7"/>
      <c r="Y14" s="7"/>
      <c r="Z14" s="7"/>
      <c r="AA14" s="7"/>
      <c r="AB14" s="7"/>
      <c r="AC14" s="7"/>
      <c r="AD14" s="7"/>
      <c r="AE14" s="7"/>
    </row>
    <row r="15" spans="1:32">
      <c r="A15" s="9" t="s">
        <v>79</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WB leerlaag A5 (schooljaar 2020 - 2021)</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376</v>
      </c>
      <c r="E18" s="2"/>
      <c r="G18" s="27">
        <v>1</v>
      </c>
      <c r="H18" s="28" t="s">
        <v>105</v>
      </c>
      <c r="I18" s="45">
        <v>2</v>
      </c>
      <c r="J18" s="29" t="s">
        <v>7</v>
      </c>
      <c r="K18" s="30"/>
      <c r="L18" s="45">
        <v>100</v>
      </c>
      <c r="M18" s="27" t="s">
        <v>11</v>
      </c>
      <c r="N18" s="46"/>
      <c r="O18" s="31" t="s">
        <v>81</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377</v>
      </c>
      <c r="E19" s="2"/>
      <c r="G19" s="27">
        <v>1</v>
      </c>
      <c r="H19" s="28" t="s">
        <v>106</v>
      </c>
      <c r="I19" s="45">
        <v>1</v>
      </c>
      <c r="J19" s="29" t="s">
        <v>19</v>
      </c>
      <c r="K19" s="30"/>
      <c r="L19" s="45"/>
      <c r="M19" s="27" t="s">
        <v>8</v>
      </c>
      <c r="N19" s="46">
        <v>1</v>
      </c>
      <c r="O19" s="31" t="s">
        <v>11</v>
      </c>
      <c r="P19" s="32" t="s">
        <v>107</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378</v>
      </c>
      <c r="E20" s="2"/>
      <c r="G20" s="27">
        <v>2</v>
      </c>
      <c r="H20" s="28" t="s">
        <v>108</v>
      </c>
      <c r="I20" s="45">
        <v>2</v>
      </c>
      <c r="J20" s="29" t="s">
        <v>7</v>
      </c>
      <c r="K20" s="30"/>
      <c r="L20" s="45">
        <v>100</v>
      </c>
      <c r="M20" s="27" t="s">
        <v>11</v>
      </c>
      <c r="N20" s="46"/>
      <c r="O20" s="31" t="s">
        <v>81</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379</v>
      </c>
      <c r="E21" s="2"/>
      <c r="G21" s="27">
        <v>2</v>
      </c>
      <c r="H21" s="28" t="s">
        <v>109</v>
      </c>
      <c r="I21" s="45">
        <v>2</v>
      </c>
      <c r="J21" s="29" t="s">
        <v>19</v>
      </c>
      <c r="K21" s="30"/>
      <c r="L21" s="45"/>
      <c r="M21" s="27" t="s">
        <v>8</v>
      </c>
      <c r="N21" s="46">
        <v>2</v>
      </c>
      <c r="O21" s="31" t="s">
        <v>11</v>
      </c>
      <c r="P21" s="32" t="s">
        <v>107</v>
      </c>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v>380</v>
      </c>
      <c r="E22" s="2"/>
      <c r="G22" s="27">
        <v>3</v>
      </c>
      <c r="H22" s="28" t="s">
        <v>110</v>
      </c>
      <c r="I22" s="45">
        <v>1</v>
      </c>
      <c r="J22" s="29" t="s">
        <v>7</v>
      </c>
      <c r="K22" s="30"/>
      <c r="L22" s="45">
        <v>100</v>
      </c>
      <c r="M22" s="27" t="s">
        <v>8</v>
      </c>
      <c r="N22" s="46">
        <v>1</v>
      </c>
      <c r="O22" s="31" t="s">
        <v>8</v>
      </c>
      <c r="P22" s="32" t="s">
        <v>111</v>
      </c>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v>381</v>
      </c>
      <c r="E23" s="2"/>
      <c r="G23" s="27">
        <v>4</v>
      </c>
      <c r="H23" s="28" t="s">
        <v>112</v>
      </c>
      <c r="I23" s="45">
        <v>2</v>
      </c>
      <c r="J23" s="29" t="s">
        <v>7</v>
      </c>
      <c r="K23" s="30"/>
      <c r="L23" s="45">
        <v>100</v>
      </c>
      <c r="M23" s="27" t="s">
        <v>11</v>
      </c>
      <c r="N23" s="46"/>
      <c r="O23" s="31" t="s">
        <v>81</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281</v>
      </c>
      <c r="G25" s="47" t="str">
        <f>CONCATENATE("Algemene opmerkingen bij het jaarprogramma van  ",G16)</f>
        <v>Algemene opmerkingen bij het jaarprogramma van  WB leerlaag A5 (schooljaar 2020 - 2021)</v>
      </c>
      <c r="H25" s="47"/>
      <c r="I25" s="47"/>
      <c r="J25" s="47"/>
      <c r="K25" s="47"/>
      <c r="L25" s="47"/>
      <c r="M25" s="47"/>
      <c r="R25" s="7"/>
      <c r="S25" s="7"/>
      <c r="T25" s="7"/>
      <c r="U25" s="7"/>
      <c r="V25" s="7"/>
      <c r="W25" s="7"/>
      <c r="X25" s="7"/>
      <c r="Y25" s="7"/>
      <c r="Z25" s="7"/>
      <c r="AA25" s="7"/>
      <c r="AB25" s="7"/>
      <c r="AC25" s="7"/>
      <c r="AD25" s="7"/>
      <c r="AE25" s="7"/>
    </row>
    <row r="26" spans="1:32" customHeight="1" ht="72">
      <c r="G26" s="48" t="s">
        <v>83</v>
      </c>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WB leerlaag A6 (schooljaar 2021 - 2022)</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v>777</v>
      </c>
      <c r="E30" s="2"/>
      <c r="G30" s="27">
        <v>1</v>
      </c>
      <c r="H30" s="28" t="s">
        <v>113</v>
      </c>
      <c r="I30" s="45"/>
      <c r="J30" s="29" t="s">
        <v>7</v>
      </c>
      <c r="K30" s="30"/>
      <c r="L30" s="45"/>
      <c r="M30" s="27" t="s">
        <v>8</v>
      </c>
      <c r="N30" s="46">
        <v>9</v>
      </c>
      <c r="O30" s="31" t="s">
        <v>8</v>
      </c>
      <c r="P30" s="32" t="s">
        <v>85</v>
      </c>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1</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1</v>
      </c>
    </row>
    <row r="31" spans="1:32" customHeight="1" ht="72">
      <c r="D31" s="2">
        <v>778</v>
      </c>
      <c r="E31" s="2"/>
      <c r="G31" s="27">
        <v>2</v>
      </c>
      <c r="H31" s="28" t="s">
        <v>114</v>
      </c>
      <c r="I31" s="45"/>
      <c r="J31" s="29" t="s">
        <v>7</v>
      </c>
      <c r="K31" s="30"/>
      <c r="L31" s="45"/>
      <c r="M31" s="27" t="s">
        <v>8</v>
      </c>
      <c r="N31" s="46">
        <v>8</v>
      </c>
      <c r="O31" s="31" t="s">
        <v>8</v>
      </c>
      <c r="P31" s="32" t="s">
        <v>115</v>
      </c>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1</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1</v>
      </c>
    </row>
    <row r="32" spans="1:32" customHeight="1" ht="72">
      <c r="D32" s="2">
        <v>779</v>
      </c>
      <c r="E32" s="2"/>
      <c r="G32" s="27">
        <v>3</v>
      </c>
      <c r="H32" s="28" t="s">
        <v>116</v>
      </c>
      <c r="I32" s="45"/>
      <c r="J32" s="29" t="s">
        <v>7</v>
      </c>
      <c r="K32" s="30"/>
      <c r="L32" s="45"/>
      <c r="M32" s="27" t="s">
        <v>8</v>
      </c>
      <c r="N32" s="46">
        <v>9</v>
      </c>
      <c r="O32" s="31" t="s">
        <v>8</v>
      </c>
      <c r="P32" s="32" t="s">
        <v>85</v>
      </c>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1</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1</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282</v>
      </c>
      <c r="G37" s="47" t="str">
        <f>CONCATENATE("Algemene opmerkingen bij het jaarprogramma van  ",G28)</f>
        <v>Algemene opmerkingen bij het jaarprogramma van  WB leerlaag A6 (schooljaar 2021 - 2022)</v>
      </c>
      <c r="H37" s="47"/>
      <c r="I37" s="47"/>
      <c r="J37" s="47"/>
      <c r="K37" s="47"/>
      <c r="L37" s="47"/>
      <c r="M37" s="47"/>
    </row>
    <row r="38" spans="1:32" customHeight="1" ht="72">
      <c r="G38" s="48" t="s">
        <v>83</v>
      </c>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3</v>
      </c>
      <c r="G2" s="49" t="str">
        <f>IF(B14&gt;6,"verouderd PTA",CONCATENATE("Dit is het programma van de huidige ",B6,B14," (cohort ",B7," - ",B9,")"))</f>
        <v>Dit is het programma van de huidige A6 (cohort 2018 - 2021)</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WB leerlaag A4 (schooljaar 2018 - 2019)</v>
      </c>
    </row>
    <row r="5" spans="1:32" customHeight="1" ht="34.5">
      <c r="A5" s="9" t="s">
        <v>48</v>
      </c>
      <c r="B5" s="2">
        <v>10</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92</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64</v>
      </c>
      <c r="B7" s="2">
        <v>2018</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66</v>
      </c>
      <c r="B8" s="2">
        <v>114</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68</v>
      </c>
      <c r="B9" s="4">
        <f>IF(B6="A",B7+3,IF(B6="H",B7+2,B7+1))</f>
        <v>2021</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71</v>
      </c>
      <c r="B10" s="6">
        <f>NOW()</f>
        <v>44385.633344907</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74</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76</v>
      </c>
      <c r="B12" s="4" t="str">
        <f>CONCATENATE(B11," - ",B11+1)</f>
        <v>2020 - 2021</v>
      </c>
      <c r="R12" s="7"/>
      <c r="S12" s="7"/>
      <c r="T12" s="7"/>
      <c r="U12" s="7"/>
      <c r="V12" s="7"/>
      <c r="W12" s="7"/>
      <c r="X12" s="7"/>
      <c r="Y12" s="7"/>
      <c r="Z12" s="7"/>
      <c r="AA12" s="7"/>
      <c r="AB12" s="7"/>
      <c r="AC12" s="7"/>
      <c r="AD12" s="7"/>
      <c r="AE12" s="7"/>
    </row>
    <row r="13" spans="1:32">
      <c r="A13" s="9" t="s">
        <v>77</v>
      </c>
      <c r="B13" s="4">
        <f>B7-B11</f>
        <v>-2</v>
      </c>
      <c r="C13" s="9" t="s">
        <v>47</v>
      </c>
      <c r="D13" s="2">
        <v>283</v>
      </c>
      <c r="G13" s="47" t="str">
        <f>CONCATENATE("Algemene opmerkingen bij het jaarprogramma van  ",G4)</f>
        <v>Algemene opmerkingen bij het jaarprogramma van  WB leerlaag A4 (schooljaar 2018 - 2019)</v>
      </c>
      <c r="H13" s="47"/>
      <c r="I13" s="47"/>
      <c r="J13" s="47"/>
      <c r="K13" s="47"/>
      <c r="L13" s="47"/>
      <c r="M13" s="47"/>
      <c r="R13" s="7"/>
      <c r="S13" s="7"/>
      <c r="T13" s="7"/>
      <c r="U13" s="7"/>
      <c r="V13" s="7"/>
      <c r="W13" s="7"/>
      <c r="X13" s="7"/>
      <c r="Y13" s="7"/>
      <c r="Z13" s="7"/>
      <c r="AA13" s="7"/>
      <c r="AB13" s="7"/>
      <c r="AC13" s="7"/>
      <c r="AD13" s="7"/>
      <c r="AE13" s="7"/>
    </row>
    <row r="14" spans="1:32" customHeight="1" ht="72">
      <c r="A14" s="9" t="s">
        <v>78</v>
      </c>
      <c r="B14" s="7">
        <f>B15+B11-B7</f>
        <v>6</v>
      </c>
      <c r="G14" s="48"/>
      <c r="H14" s="48"/>
      <c r="I14" s="48"/>
      <c r="J14" s="48"/>
      <c r="K14" s="48"/>
      <c r="L14" s="48"/>
      <c r="M14" s="48"/>
      <c r="R14" s="7"/>
      <c r="S14" s="7"/>
      <c r="T14" s="7"/>
      <c r="U14" s="7"/>
      <c r="V14" s="7"/>
      <c r="W14" s="7"/>
      <c r="X14" s="7"/>
      <c r="Y14" s="7"/>
      <c r="Z14" s="7"/>
      <c r="AA14" s="7"/>
      <c r="AB14" s="7"/>
      <c r="AC14" s="7"/>
      <c r="AD14" s="7"/>
      <c r="AE14" s="7"/>
    </row>
    <row r="15" spans="1:32">
      <c r="A15" s="9" t="s">
        <v>79</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WB leerlaag A5 (schooljaar 2019 - 2020)</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284</v>
      </c>
      <c r="G25" s="47" t="str">
        <f>CONCATENATE("Algemene opmerkingen bij het jaarprogramma van  ",G16)</f>
        <v>Algemene opmerkingen bij het jaarprogramma van  WB leerlaag A5 (schooljaar 2019 - 2020)</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WB leerlaag A6 (schooljaar 2020 - 2021)</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v>382</v>
      </c>
      <c r="E30" s="2"/>
      <c r="G30" s="27">
        <v>1</v>
      </c>
      <c r="H30" s="28" t="s">
        <v>113</v>
      </c>
      <c r="I30" s="45"/>
      <c r="J30" s="29" t="s">
        <v>7</v>
      </c>
      <c r="K30" s="30"/>
      <c r="L30" s="45"/>
      <c r="M30" s="27" t="s">
        <v>8</v>
      </c>
      <c r="N30" s="46">
        <v>4</v>
      </c>
      <c r="O30" s="31" t="s">
        <v>8</v>
      </c>
      <c r="P30" s="32" t="s">
        <v>85</v>
      </c>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1</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1</v>
      </c>
    </row>
    <row r="31" spans="1:32" customHeight="1" ht="72">
      <c r="D31" s="2">
        <v>383</v>
      </c>
      <c r="E31" s="2"/>
      <c r="G31" s="27">
        <v>2</v>
      </c>
      <c r="H31" s="28" t="s">
        <v>114</v>
      </c>
      <c r="I31" s="45"/>
      <c r="J31" s="29" t="s">
        <v>7</v>
      </c>
      <c r="K31" s="30"/>
      <c r="L31" s="45"/>
      <c r="M31" s="27" t="s">
        <v>8</v>
      </c>
      <c r="N31" s="46">
        <v>4</v>
      </c>
      <c r="O31" s="31" t="s">
        <v>8</v>
      </c>
      <c r="P31" s="32" t="s">
        <v>115</v>
      </c>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1</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1</v>
      </c>
    </row>
    <row r="32" spans="1:32" customHeight="1" ht="72">
      <c r="D32" s="2">
        <v>384</v>
      </c>
      <c r="E32" s="2"/>
      <c r="G32" s="27">
        <v>3</v>
      </c>
      <c r="H32" s="28" t="s">
        <v>116</v>
      </c>
      <c r="I32" s="45"/>
      <c r="J32" s="29" t="s">
        <v>7</v>
      </c>
      <c r="K32" s="30"/>
      <c r="L32" s="45"/>
      <c r="M32" s="27" t="s">
        <v>8</v>
      </c>
      <c r="N32" s="46">
        <v>4</v>
      </c>
      <c r="O32" s="31" t="s">
        <v>8</v>
      </c>
      <c r="P32" s="32" t="s">
        <v>85</v>
      </c>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1</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1</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285</v>
      </c>
      <c r="G37" s="47" t="str">
        <f>CONCATENATE("Algemene opmerkingen bij het jaarprogramma van  ",G28)</f>
        <v>Algemene opmerkingen bij het jaarprogramma van  WB leerlaag A6 (schooljaar 2020 - 2021)</v>
      </c>
      <c r="H37" s="47"/>
      <c r="I37" s="47"/>
      <c r="J37" s="47"/>
      <c r="K37" s="47"/>
      <c r="L37" s="47"/>
      <c r="M37" s="47"/>
    </row>
    <row r="38" spans="1:32" customHeight="1" ht="72">
      <c r="G38" s="48" t="s">
        <v>83</v>
      </c>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instellingen</vt:lpstr>
      <vt:lpstr>instructie</vt:lpstr>
      <vt:lpstr>H 2021</vt:lpstr>
      <vt:lpstr>H 2020</vt:lpstr>
      <vt:lpstr>H 2019</vt:lpstr>
      <vt:lpstr>A 2021</vt:lpstr>
      <vt:lpstr>A 2020</vt:lpstr>
      <vt:lpstr>A 2019</vt:lpstr>
      <vt:lpstr>A 2018</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VNR@acomt</dc:creator>
  <cp:lastModifiedBy>René van der Veen</cp:lastModifiedBy>
  <dcterms:created xsi:type="dcterms:W3CDTF">2015-06-05T18:19:34+00:00</dcterms:created>
  <dcterms:modified xsi:type="dcterms:W3CDTF">2021-06-16T16:09:02+00:00</dcterms:modified>
  <dc:title>xlsx-pta-generator</dc:title>
  <dc:description>Dit bestand is eigendom van CSG Augustinus Groningen</dc:description>
  <dc:subject>acomt pta cohorten</dc:subject>
  <cp:keywords>acomt pta cohorten</cp:keywords>
  <cp:category>internal usage only</cp:category>
</cp:coreProperties>
</file>