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<sst xmlns="http://schemas.openxmlformats.org/spreadsheetml/2006/main" uniqueCount="82">
  <si>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</si>
  <si>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</si>
  <si>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</si>
  <si>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</si>
  <si>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</si>
  <si>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</si>
  <si>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</si>
  <si>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</si>
  <si>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</si>
  <si>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</si>
  <si>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</si>
  <si>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</si>
  <si>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</si>
  <si>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</si>
  <si>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</si>
  <si>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</si>
  <si>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</si>
  <si>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</si>
  <si>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</si>
  <si>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</si>
  <si>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</si>
  <si>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</si>
  <si>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</si>
  <si>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</si>
  <si>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</si>
  <si>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</si>
  <si>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schrijfrecht</t>
  </si>
  <si>
    <t>fouten?</t>
  </si>
  <si>
    <t>vak</t>
  </si>
  <si>
    <t>IF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</si>
  <si>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</si>
  <si>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</si>
  <si>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</si>
  <si>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</si>
  <si>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</si>
  <si>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</si>
  <si>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</si>
  <si>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</si>
  <si>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</si>
  <si>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</si>
  <si>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</si>
  <si>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</si>
  <si>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</si>
  <si>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</si>
  <si>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H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</si>
  <si>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</si>
  <si>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</si>
  <si>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</si>
  <si>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</si>
  <si>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</si>
  <si>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</si>
  <si>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</si>
  <si>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</si>
  <si>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Computational Science</t>
  </si>
  <si>
    <t>A5, A6, A7, B3, R, J</t>
  </si>
  <si>
    <t>Security</t>
  </si>
  <si>
    <t>A11, N, E, F3, F4, L4, Q3</t>
  </si>
  <si>
    <t>Keuzeproject</t>
  </si>
  <si>
    <t>A3, A4, A8, A9, A10</t>
  </si>
  <si>
    <t>De domeinen A12 en A13 zijn niet specifiek aan een PTA-onderdeel gekoppeld maar komen gedurende het jaar aan de orde.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</si>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</sst>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26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27</v>
      </c>
      <c r="B3" s="4">
        <v>0</v>
      </c>
    </row>
    <row r="4" spans="1:17" customHeight="1" ht="30">
      <c r="A4" s="9" t="s">
        <v>28</v>
      </c>
      <c r="B4" s="2" t="s">
        <v>29</v>
      </c>
      <c r="C4" s="9" t="s">
        <v>30</v>
      </c>
      <c r="D4" s="2"/>
      <c r="G4" s="17" t="str">
        <f>CONCATENATE(B4," leerlaag ",B6,"4 (schooljaar ",B7," - ",B7+1,")")</f>
        <v>IF leerlaag H4 (schooljaar 2019 - 2020)</v>
      </c>
    </row>
    <row r="5" spans="1:17" customHeight="1" ht="34.5">
      <c r="A5" s="9" t="s">
        <v>31</v>
      </c>
      <c r="B5" s="2">
        <v>14</v>
      </c>
      <c r="D5" s="7" t="s">
        <v>32</v>
      </c>
      <c r="E5" s="21" t="s">
        <v>33</v>
      </c>
      <c r="G5" s="19" t="s">
        <v>1</v>
      </c>
      <c r="H5" s="20" t="s">
        <v>34</v>
      </c>
      <c r="I5" s="19" t="s">
        <v>35</v>
      </c>
      <c r="J5" s="19" t="s">
        <v>36</v>
      </c>
      <c r="K5" s="20" t="s">
        <v>37</v>
      </c>
      <c r="L5" s="19" t="s">
        <v>38</v>
      </c>
      <c r="M5" s="19" t="s">
        <v>39</v>
      </c>
      <c r="N5" s="19" t="s">
        <v>40</v>
      </c>
      <c r="O5" s="19" t="s">
        <v>41</v>
      </c>
      <c r="P5" s="20" t="s">
        <v>42</v>
      </c>
    </row>
    <row r="6" spans="1:17" customHeight="1" ht="72">
      <c r="A6" s="9" t="s">
        <v>43</v>
      </c>
      <c r="B6" s="2" t="s">
        <v>44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45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46</v>
      </c>
      <c r="B8" s="2">
        <v>135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47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48</v>
      </c>
      <c r="B10" s="6">
        <f>NOW()</f>
        <v>44334.591550926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49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50</v>
      </c>
      <c r="B12" s="4" t="str">
        <f>CONCATENATE(B11," - ",B11+1)</f>
        <v>2020 - 2021</v>
      </c>
    </row>
    <row r="13" spans="1:17">
      <c r="A13" s="9" t="s">
        <v>51</v>
      </c>
      <c r="B13" s="4">
        <f>B7-B11</f>
        <v>-1</v>
      </c>
      <c r="C13" s="9" t="s">
        <v>30</v>
      </c>
      <c r="D13" s="2"/>
      <c r="G13" s="33" t="str">
        <f>CONCATENATE("Algemene opmerkingen bij het jaarprogramma van  ",G4)</f>
        <v>Algemene opmerkingen bij het jaarprogramma van  IF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52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30</v>
      </c>
      <c r="D16" s="2"/>
      <c r="G16" s="17" t="str">
        <f>CONCATENATE(B4," leerlaag ",B6,"5 (schooljaar ",B7+1," - ",B7+2,")")</f>
        <v>IF leerlaag H5 (schooljaar 2020 - 2021)</v>
      </c>
    </row>
    <row r="17" spans="1:17" customHeight="1" ht="34.5">
      <c r="D17" s="7" t="s">
        <v>32</v>
      </c>
      <c r="E17" s="21" t="s">
        <v>33</v>
      </c>
      <c r="G17" s="19" t="s">
        <v>1</v>
      </c>
      <c r="H17" s="20" t="s">
        <v>34</v>
      </c>
      <c r="I17" s="19" t="s">
        <v>35</v>
      </c>
      <c r="J17" s="19" t="s">
        <v>36</v>
      </c>
      <c r="K17" s="20" t="s">
        <v>37</v>
      </c>
      <c r="L17" s="19" t="s">
        <v>38</v>
      </c>
      <c r="M17" s="19" t="s">
        <v>39</v>
      </c>
      <c r="N17" s="19" t="s">
        <v>40</v>
      </c>
      <c r="O17" s="19" t="s">
        <v>41</v>
      </c>
      <c r="P17" s="20" t="s">
        <v>42</v>
      </c>
    </row>
    <row r="18" spans="1:17" customHeight="1" ht="72">
      <c r="D18" s="2"/>
      <c r="E18" s="2"/>
      <c r="G18" s="27">
        <v>2</v>
      </c>
      <c r="H18" s="28" t="s">
        <v>53</v>
      </c>
      <c r="I18" s="27">
        <v>2</v>
      </c>
      <c r="J18" s="29" t="s">
        <v>19</v>
      </c>
      <c r="K18" s="30"/>
      <c r="L18" s="27"/>
      <c r="M18" s="27" t="s">
        <v>8</v>
      </c>
      <c r="N18" s="31">
        <v>2</v>
      </c>
      <c r="O18" s="31" t="s">
        <v>11</v>
      </c>
      <c r="P18" s="32" t="s">
        <v>54</v>
      </c>
    </row>
    <row r="19" spans="1:17" customHeight="1" ht="72">
      <c r="D19" s="2"/>
      <c r="E19" s="2"/>
      <c r="G19" s="27">
        <v>3</v>
      </c>
      <c r="H19" s="28" t="s">
        <v>55</v>
      </c>
      <c r="I19" s="27">
        <v>2</v>
      </c>
      <c r="J19" s="29" t="s">
        <v>7</v>
      </c>
      <c r="K19" s="30"/>
      <c r="L19" s="27">
        <v>50</v>
      </c>
      <c r="M19" s="27" t="s">
        <v>8</v>
      </c>
      <c r="N19" s="31">
        <v>2</v>
      </c>
      <c r="O19" s="31" t="s">
        <v>11</v>
      </c>
      <c r="P19" s="32" t="s">
        <v>56</v>
      </c>
    </row>
    <row r="20" spans="1:17" customHeight="1" ht="72">
      <c r="D20" s="2"/>
      <c r="E20" s="2"/>
      <c r="G20" s="27">
        <v>3</v>
      </c>
      <c r="H20" s="28" t="s">
        <v>57</v>
      </c>
      <c r="I20" s="27">
        <v>3</v>
      </c>
      <c r="J20" s="29" t="s">
        <v>19</v>
      </c>
      <c r="K20" s="30"/>
      <c r="L20" s="27"/>
      <c r="M20" s="27" t="s">
        <v>8</v>
      </c>
      <c r="N20" s="31">
        <v>3</v>
      </c>
      <c r="O20" s="31" t="s">
        <v>11</v>
      </c>
      <c r="P20" s="32" t="s">
        <v>58</v>
      </c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30</v>
      </c>
      <c r="D25" s="2"/>
      <c r="G25" s="33" t="str">
        <f>CONCATENATE("Algemene opmerkingen bij het jaarprogramma van  ",G16)</f>
        <v>Algemene opmerkingen bij het jaarprogramma van  IF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59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30</v>
      </c>
      <c r="D28" s="2"/>
      <c r="G28" s="17" t="str">
        <f>CONCATENATE(B4," leerlaag ",B6,"6 (schooljaar ",B7+2," - ",B9,")")</f>
        <v>IF leerlaag H6 (schooljaar 2021 - 2021)</v>
      </c>
    </row>
    <row r="29" spans="1:17" customHeight="1" ht="34.5">
      <c r="D29" s="7" t="s">
        <v>32</v>
      </c>
      <c r="E29" s="21" t="s">
        <v>33</v>
      </c>
      <c r="G29" s="19" t="s">
        <v>1</v>
      </c>
      <c r="H29" s="20" t="s">
        <v>34</v>
      </c>
      <c r="I29" s="19" t="s">
        <v>35</v>
      </c>
      <c r="J29" s="19" t="s">
        <v>36</v>
      </c>
      <c r="K29" s="20" t="s">
        <v>37</v>
      </c>
      <c r="L29" s="19" t="s">
        <v>38</v>
      </c>
      <c r="M29" s="19" t="s">
        <v>39</v>
      </c>
      <c r="N29" s="19" t="s">
        <v>40</v>
      </c>
      <c r="O29" s="19" t="s">
        <v>41</v>
      </c>
      <c r="P29" s="20" t="s">
        <v>42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30</v>
      </c>
      <c r="D37" s="2"/>
      <c r="G37" s="33" t="str">
        <f>CONCATENATE("Algemene opmerkingen bij het jaarprogramma van  ",G28)</f>
        <v>Algemene opmerkingen bij het jaarprogramma van  IF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60</v>
      </c>
    </row>
    <row r="2" spans="1:1">
      <c r="A2" t="s">
        <v>61</v>
      </c>
    </row>
    <row r="3" spans="1:1">
      <c r="A3" t="s">
        <v>62</v>
      </c>
    </row>
    <row r="4" spans="1:1">
      <c r="A4" t="s">
        <v>63</v>
      </c>
    </row>
    <row r="5" spans="1:1">
      <c r="A5" t="s">
        <v>64</v>
      </c>
    </row>
    <row r="6" spans="1:1">
      <c r="A6" t="s">
        <v>65</v>
      </c>
    </row>
    <row r="7" spans="1:1">
      <c r="A7" t="s">
        <v>66</v>
      </c>
    </row>
    <row r="8" spans="1:1">
      <c r="A8" t="s">
        <v>67</v>
      </c>
    </row>
    <row r="9" spans="1:1">
      <c r="A9" t="s">
        <v>68</v>
      </c>
    </row>
    <row r="10" spans="1:1">
      <c r="A10" t="s">
        <v>69</v>
      </c>
    </row>
    <row r="11" spans="1:1">
      <c r="A11" t="s">
        <v>70</v>
      </c>
    </row>
    <row r="12" spans="1:1">
      <c r="A12" t="s">
        <v>71</v>
      </c>
    </row>
    <row r="13" spans="1:1">
      <c r="A13" t="s">
        <v>72</v>
      </c>
    </row>
    <row r="14" spans="1:1">
      <c r="A14" t="s">
        <v>73</v>
      </c>
    </row>
    <row r="15" spans="1:1">
      <c r="A15" t="s">
        <v>74</v>
      </c>
    </row>
    <row r="16" spans="1:1">
      <c r="A16" t="s">
        <v>75</v>
      </c>
    </row>
    <row r="17" spans="1:1">
      <c r="A17" t="s">
        <v>76</v>
      </c>
    </row>
    <row r="18" spans="1:1">
      <c r="A18" t="s">
        <v>77</v>
      </c>
    </row>
    <row r="19" spans="1:1">
      <c r="A19" t="s">
        <v>78</v>
      </c>
    </row>
    <row r="20" spans="1:1">
      <c r="A20" t="s">
        <v>79</v>
      </c>
    </row>
    <row r="21" spans="1:1">
      <c r="A21" t="s">
        <v>80</v>
      </c>
    </row>
    <row r="22" spans="1:1">
      <c r="A22" t="s">
        <v>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instellingen</vt:lpstr>
      <vt:lpstr>sjabloon</vt:lpstr>
      <vt:lpstr>wensen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