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<sst xmlns="http://schemas.openxmlformats.org/spreadsheetml/2006/main" uniqueCount="109">
  <si>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</si>
  <si>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</si>
  <si>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</si>
  <si>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</si>
  <si>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</si>
  <si>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</si>
  <si>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</si>
  <si>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</si>
  <si>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</si>
  <si>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</si>
  <si>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</si>
  <si>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</si>
  <si>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</si>
  <si>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</si>
  <si>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</si>
  <si>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</si>
  <si>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</si>
  <si>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</si>
  <si>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</si>
  <si>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</si>
  <si>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</si>
  <si>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</si>
  <si>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</si>
  <si>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</si>
  <si>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</si>
  <si>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</si>
  <si>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</si>
  <si>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</si>
  <si>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</si>
  <si>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</si>
  <si>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</si>
  <si>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</si>
  <si>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</si>
  <si>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</si>
  <si>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</si>
  <si>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</si>
  <si>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</si>
  <si>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</si>
  <si>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</si>
  <si>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</si>
  <si>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</si>
  <si>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</si>
  <si>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</si>
  <si>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</si>
  <si>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</si>
  <si>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</si>
  <si>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</si>
  <si>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</si>
  <si>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</si>
  <si>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</si>
  <si>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</si>
  <si>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</si>
  <si>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</si>
  <si>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</si>
  <si>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</si>
  <si>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</si>
  <si>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</si>
  <si>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</si>
  <si>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</si>
  <si>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</si>
  <si>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</si>
  <si>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</si>
  <si>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</si>
  <si>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</si>
  <si>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</si>
  <si>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</si>
  <si>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</si>
  <si>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</si>
  <si>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</si>
  <si>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</si>
  <si>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</si>
  <si>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</si>
  <si>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</si>
  <si>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WB</t>
  </si>
  <si>
    <t>H</t>
  </si>
  <si>
    <t>Hoofdstuk 1: Vergelijkingen (paragraaf 1.1 t/m 1.3) + Hoofdstuk 2: Functies en grafieken (paragraaf 2.1 t/m 2.5)</t>
  </si>
  <si>
    <t>Hoofdstuk 1: Vergelijkingen (paragraaf 1.4 t/m 1.7) + Hoofdstuk 2: Functies en grafieken (paragraaf 2.6 en 2.7). Stof van paragraaf 1.1 t/m 1.3 en 2.1 t/m 2.5 wordt bekend verondersteld.</t>
  </si>
  <si>
    <t>Hoofdstuk 7: Lijnen en afstanden + Paragraaf 5.4: Afstanden in een rooster</t>
  </si>
  <si>
    <t>Hoofdstuk 5: Afstanden en hoeken. Hoofdstuk 7: Lijnen en afstanden</t>
  </si>
  <si>
    <t>A1, A2, A3, C1, C2</t>
  </si>
  <si>
    <t>Hoofdstuk 3: Machtsfuncties. Hoofdstuk 4: ExponentiÃ«le functies</t>
  </si>
  <si>
    <t>A1, A2, A3, B1, B2</t>
  </si>
  <si>
    <t>Hoofsdtuk 6: Afgeleide functies + Hoofdstuk 8: Periodieke functies</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</si>
  <si>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</si>
  <si>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</si>
  <si>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</si>
  <si>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DifferentiÃ«ren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</si>
  <si>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</si>
  <si>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</si>
  <si>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</si>
  <si>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</si>
  <si>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</si>
  <si>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</si>
  <si>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</si>
  <si>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ExponentiÃ¨le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</si>
  <si>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</si>
  <si>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</si>
  <si>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</si>
  <si>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</si>
  <si>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</si>
  <si>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</si>
  <si>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</si>
  <si>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</si>
  <si>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</si>
  <si>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quotiÃ«ntfuncties. H8. Goniometrische functies. Vaardigheden</t>
  </si>
  <si>
    <t>Moderne wiskunde 11e editie, wiskunde B, deel vwo 6 H1. ExponentiÃ«le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</si>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</sst>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A4 (schooljaar 2020 - 2021)</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90</v>
      </c>
      <c r="D6" s="2"/>
      <c r="E6" s="2"/>
      <c r="G6" s="27">
        <v>1</v>
      </c>
      <c r="H6" s="28" t="s">
        <v>91</v>
      </c>
      <c r="I6" s="27">
        <v>1</v>
      </c>
      <c r="J6" s="29" t="s">
        <v>7</v>
      </c>
      <c r="K6" s="30"/>
      <c r="L6" s="27">
        <v>50</v>
      </c>
      <c r="M6" s="27" t="s">
        <v>8</v>
      </c>
      <c r="N6" s="31"/>
      <c r="O6" s="31" t="s">
        <v>11</v>
      </c>
      <c r="P6" s="32">
        <v>0</v>
      </c>
    </row>
    <row r="7" spans="1:17" customHeight="1" ht="72">
      <c r="A7" s="9" t="s">
        <v>42</v>
      </c>
      <c r="B7" s="2">
        <v>2020</v>
      </c>
      <c r="D7" s="2"/>
      <c r="E7" s="2"/>
      <c r="G7" s="27">
        <v>1</v>
      </c>
      <c r="H7" s="28" t="s">
        <v>92</v>
      </c>
      <c r="I7" s="27">
        <v>2</v>
      </c>
      <c r="J7" s="29" t="s">
        <v>7</v>
      </c>
      <c r="K7" s="30"/>
      <c r="L7" s="27">
        <v>100</v>
      </c>
      <c r="M7" s="27" t="s">
        <v>8</v>
      </c>
      <c r="N7" s="31"/>
      <c r="O7" s="31" t="s">
        <v>11</v>
      </c>
      <c r="P7" s="32">
        <v>0</v>
      </c>
    </row>
    <row r="8" spans="1:17" customHeight="1" ht="72">
      <c r="A8" s="9" t="s">
        <v>43</v>
      </c>
      <c r="B8" s="2">
        <v>112</v>
      </c>
      <c r="D8" s="2"/>
      <c r="E8" s="2"/>
      <c r="G8" s="27">
        <v>2</v>
      </c>
      <c r="H8" s="28" t="s">
        <v>93</v>
      </c>
      <c r="I8" s="27">
        <v>3</v>
      </c>
      <c r="J8" s="29" t="s">
        <v>7</v>
      </c>
      <c r="K8" s="30"/>
      <c r="L8" s="27">
        <v>100</v>
      </c>
      <c r="M8" s="27" t="s">
        <v>8</v>
      </c>
      <c r="N8" s="31"/>
      <c r="O8" s="31" t="s">
        <v>11</v>
      </c>
      <c r="P8" s="32">
        <v>0</v>
      </c>
    </row>
    <row r="9" spans="1:17" customHeight="1" ht="72">
      <c r="A9" s="9" t="s">
        <v>44</v>
      </c>
      <c r="B9" s="4">
        <f>IF(B6="A",B7+3,IF(B6="H",B7+2,B7+1))</f>
        <v>2023</v>
      </c>
      <c r="D9" s="2"/>
      <c r="E9" s="2"/>
      <c r="G9" s="27">
        <v>3</v>
      </c>
      <c r="H9" s="28" t="s">
        <v>94</v>
      </c>
      <c r="I9" s="27">
        <v>3</v>
      </c>
      <c r="J9" s="29" t="s">
        <v>7</v>
      </c>
      <c r="K9" s="30"/>
      <c r="L9" s="27">
        <v>100</v>
      </c>
      <c r="M9" s="27" t="s">
        <v>8</v>
      </c>
      <c r="N9" s="31"/>
      <c r="O9" s="31" t="s">
        <v>11</v>
      </c>
      <c r="P9" s="32">
        <v>0</v>
      </c>
    </row>
    <row r="10" spans="1:17" customHeight="1" ht="72">
      <c r="A10" s="9" t="s">
        <v>45</v>
      </c>
      <c r="B10" s="6">
        <f>NOW()</f>
        <v>44334.633321759</v>
      </c>
      <c r="D10" s="2"/>
      <c r="E10" s="2"/>
      <c r="G10" s="27">
        <v>4</v>
      </c>
      <c r="H10" s="28" t="s">
        <v>95</v>
      </c>
      <c r="I10" s="27">
        <v>1</v>
      </c>
      <c r="J10" s="29" t="s">
        <v>7</v>
      </c>
      <c r="K10" s="30"/>
      <c r="L10" s="27">
        <v>50</v>
      </c>
      <c r="M10" s="27" t="s">
        <v>8</v>
      </c>
      <c r="N10" s="31"/>
      <c r="O10" s="31" t="s">
        <v>11</v>
      </c>
      <c r="P10" s="32">
        <v>0</v>
      </c>
    </row>
    <row r="11" spans="1:17" customHeight="1" ht="72">
      <c r="A11" s="9" t="s">
        <v>46</v>
      </c>
      <c r="B11" s="4">
        <f>IF(MONTH(NOW())&gt;7,YEAR(NOW()),YEAR(NOW())-1)</f>
        <v>2020</v>
      </c>
      <c r="D11" s="2"/>
      <c r="E11" s="2"/>
      <c r="G11" s="27">
        <v>4</v>
      </c>
      <c r="H11" s="28" t="s">
        <v>96</v>
      </c>
      <c r="I11" s="27">
        <v>2</v>
      </c>
      <c r="J11" s="29" t="s">
        <v>7</v>
      </c>
      <c r="K11" s="30"/>
      <c r="L11" s="27">
        <v>100</v>
      </c>
      <c r="M11" s="27" t="s">
        <v>8</v>
      </c>
      <c r="N11" s="31"/>
      <c r="O11" s="31" t="s">
        <v>11</v>
      </c>
      <c r="P11" s="32">
        <v>0</v>
      </c>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WB leerlaag A4 (schooljaar 2020 - 2021)</v>
      </c>
      <c r="H13" s="33"/>
      <c r="I13" s="33"/>
      <c r="J13" s="33"/>
      <c r="K13" s="33"/>
      <c r="L13" s="33"/>
      <c r="M13" s="33"/>
    </row>
    <row r="14" spans="1:17" customHeight="1" ht="72">
      <c r="A14" s="9" t="s">
        <v>49</v>
      </c>
      <c r="B14" s="7">
        <f>4+B11-B7</f>
        <v>4</v>
      </c>
      <c r="G14" s="34" t="s">
        <v>83</v>
      </c>
      <c r="H14" s="34"/>
      <c r="I14" s="34"/>
      <c r="J14" s="34"/>
      <c r="K14" s="34"/>
      <c r="L14" s="34"/>
      <c r="M14" s="34"/>
    </row>
    <row r="16" spans="1:17" customHeight="1" ht="30.75">
      <c r="C16" s="9" t="s">
        <v>28</v>
      </c>
      <c r="D16" s="2"/>
      <c r="G16" s="17" t="str">
        <f>CONCATENATE(B4," leerlaag ",B6,"5 (schooljaar ",B7+1," - ",B7+2,")")</f>
        <v>WB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WB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A4 (schooljaar 2019 - 2020)</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90</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113</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WB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WB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97</v>
      </c>
      <c r="I18" s="27">
        <v>2</v>
      </c>
      <c r="J18" s="29" t="s">
        <v>7</v>
      </c>
      <c r="K18" s="30"/>
      <c r="L18" s="27">
        <v>100</v>
      </c>
      <c r="M18" s="27" t="s">
        <v>8</v>
      </c>
      <c r="N18" s="31"/>
      <c r="O18" s="31" t="s">
        <v>11</v>
      </c>
      <c r="P18" s="32">
        <v>0</v>
      </c>
    </row>
    <row r="19" spans="1:17" customHeight="1" ht="72">
      <c r="D19" s="2"/>
      <c r="E19" s="2"/>
      <c r="G19" s="27">
        <v>1</v>
      </c>
      <c r="H19" s="28" t="s">
        <v>98</v>
      </c>
      <c r="I19" s="27">
        <v>1</v>
      </c>
      <c r="J19" s="29" t="s">
        <v>19</v>
      </c>
      <c r="K19" s="30"/>
      <c r="L19" s="27"/>
      <c r="M19" s="27" t="s">
        <v>8</v>
      </c>
      <c r="N19" s="31">
        <v>1</v>
      </c>
      <c r="O19" s="31" t="s">
        <v>11</v>
      </c>
      <c r="P19" s="32" t="s">
        <v>99</v>
      </c>
    </row>
    <row r="20" spans="1:17" customHeight="1" ht="72">
      <c r="D20" s="2"/>
      <c r="E20" s="2"/>
      <c r="G20" s="27">
        <v>2</v>
      </c>
      <c r="H20" s="28" t="s">
        <v>100</v>
      </c>
      <c r="I20" s="27">
        <v>2</v>
      </c>
      <c r="J20" s="29" t="s">
        <v>7</v>
      </c>
      <c r="K20" s="30"/>
      <c r="L20" s="27">
        <v>100</v>
      </c>
      <c r="M20" s="27" t="s">
        <v>8</v>
      </c>
      <c r="N20" s="31"/>
      <c r="O20" s="31" t="s">
        <v>11</v>
      </c>
      <c r="P20" s="32">
        <v>0</v>
      </c>
    </row>
    <row r="21" spans="1:17" customHeight="1" ht="72">
      <c r="D21" s="2"/>
      <c r="E21" s="2"/>
      <c r="G21" s="27">
        <v>2</v>
      </c>
      <c r="H21" s="28" t="s">
        <v>101</v>
      </c>
      <c r="I21" s="27">
        <v>1</v>
      </c>
      <c r="J21" s="29" t="s">
        <v>19</v>
      </c>
      <c r="K21" s="30"/>
      <c r="L21" s="27"/>
      <c r="M21" s="27" t="s">
        <v>8</v>
      </c>
      <c r="N21" s="31">
        <v>2</v>
      </c>
      <c r="O21" s="31" t="s">
        <v>11</v>
      </c>
      <c r="P21" s="32" t="s">
        <v>99</v>
      </c>
    </row>
    <row r="22" spans="1:17" customHeight="1" ht="72">
      <c r="D22" s="2"/>
      <c r="E22" s="2"/>
      <c r="G22" s="27">
        <v>3</v>
      </c>
      <c r="H22" s="28" t="s">
        <v>102</v>
      </c>
      <c r="I22" s="27">
        <v>2</v>
      </c>
      <c r="J22" s="29" t="s">
        <v>7</v>
      </c>
      <c r="K22" s="30"/>
      <c r="L22" s="27">
        <v>100</v>
      </c>
      <c r="M22" s="27" t="s">
        <v>8</v>
      </c>
      <c r="N22" s="31">
        <v>1</v>
      </c>
      <c r="O22" s="31" t="s">
        <v>11</v>
      </c>
      <c r="P22" s="32" t="s">
        <v>103</v>
      </c>
    </row>
    <row r="23" spans="1:17" customHeight="1" ht="72">
      <c r="D23" s="2"/>
      <c r="E23" s="2"/>
      <c r="G23" s="27">
        <v>4</v>
      </c>
      <c r="H23" s="28" t="s">
        <v>104</v>
      </c>
      <c r="I23" s="27">
        <v>2</v>
      </c>
      <c r="J23" s="29" t="s">
        <v>7</v>
      </c>
      <c r="K23" s="30"/>
      <c r="L23" s="27">
        <v>100</v>
      </c>
      <c r="M23" s="27" t="s">
        <v>8</v>
      </c>
      <c r="N23" s="31"/>
      <c r="O23" s="31" t="s">
        <v>11</v>
      </c>
      <c r="P23" s="32">
        <v>0</v>
      </c>
    </row>
    <row r="25" spans="1:17">
      <c r="C25" s="9" t="s">
        <v>28</v>
      </c>
      <c r="D25" s="2"/>
      <c r="G25" s="33" t="str">
        <f>CONCATENATE("Algemene opmerkingen bij het jaarprogramma van  ",G16)</f>
        <v>Algemene opmerkingen bij het jaarprogramma van  WB leerlaag A5 (schooljaar 2020 - 2021)</v>
      </c>
      <c r="H25" s="33"/>
      <c r="I25" s="33"/>
      <c r="J25" s="33"/>
      <c r="K25" s="33"/>
      <c r="L25" s="33"/>
      <c r="M25" s="33"/>
    </row>
    <row r="26" spans="1:17" customHeight="1" ht="72">
      <c r="G26" s="34" t="s">
        <v>83</v>
      </c>
      <c r="H26" s="34"/>
      <c r="I26" s="34"/>
      <c r="J26" s="34"/>
      <c r="K26" s="34"/>
      <c r="L26" s="34"/>
      <c r="M26" s="34"/>
    </row>
    <row r="28" spans="1:17" customHeight="1" ht="30.75">
      <c r="C28" s="9" t="s">
        <v>28</v>
      </c>
      <c r="D28" s="2"/>
      <c r="G28" s="17" t="str">
        <f>CONCATENATE(B4," leerlaag ",B6,"6 (schooljaar ",B7+2," - ",B9,")")</f>
        <v>WB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A4 (schooljaar 2018 - 2019)</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90</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114</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c r="G13" s="33" t="str">
        <f>CONCATENATE("Algemene opmerkingen bij het jaarprogramma van  ",G4)</f>
        <v>Algemene opmerkingen bij het jaarprogramma van  WB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WB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WB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v>1</v>
      </c>
      <c r="H30" s="28" t="s">
        <v>105</v>
      </c>
      <c r="I30" s="27"/>
      <c r="J30" s="29" t="s">
        <v>7</v>
      </c>
      <c r="K30" s="30"/>
      <c r="L30" s="27"/>
      <c r="M30" s="27" t="s">
        <v>8</v>
      </c>
      <c r="N30" s="31">
        <v>4</v>
      </c>
      <c r="O30" s="31" t="s">
        <v>11</v>
      </c>
      <c r="P30" s="32" t="s">
        <v>85</v>
      </c>
    </row>
    <row r="31" spans="1:17" customHeight="1" ht="72">
      <c r="D31" s="2"/>
      <c r="E31" s="2"/>
      <c r="G31" s="27">
        <v>2</v>
      </c>
      <c r="H31" s="28" t="s">
        <v>106</v>
      </c>
      <c r="I31" s="27"/>
      <c r="J31" s="29" t="s">
        <v>7</v>
      </c>
      <c r="K31" s="30"/>
      <c r="L31" s="27"/>
      <c r="M31" s="27" t="s">
        <v>8</v>
      </c>
      <c r="N31" s="31">
        <v>4</v>
      </c>
      <c r="O31" s="31" t="s">
        <v>11</v>
      </c>
      <c r="P31" s="32" t="s">
        <v>107</v>
      </c>
    </row>
    <row r="32" spans="1:17" customHeight="1" ht="72">
      <c r="D32" s="2"/>
      <c r="E32" s="2"/>
      <c r="G32" s="27">
        <v>3</v>
      </c>
      <c r="H32" s="28" t="s">
        <v>108</v>
      </c>
      <c r="I32" s="27"/>
      <c r="J32" s="29" t="s">
        <v>7</v>
      </c>
      <c r="K32" s="30"/>
      <c r="L32" s="27"/>
      <c r="M32" s="27" t="s">
        <v>8</v>
      </c>
      <c r="N32" s="31">
        <v>4</v>
      </c>
      <c r="O32" s="31" t="s">
        <v>11</v>
      </c>
      <c r="P32" s="32" t="s">
        <v>85</v>
      </c>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A6 (schooljaar 2020 - 2021)</v>
      </c>
      <c r="H37" s="33"/>
      <c r="I37" s="33"/>
      <c r="J37" s="33"/>
      <c r="K37" s="33"/>
      <c r="L37" s="33"/>
      <c r="M37" s="33"/>
    </row>
    <row r="38" spans="1:17" customHeight="1" ht="72">
      <c r="G38" s="34" t="s">
        <v>83</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H4 (schooljaar 2020 - 2021)</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v>1</v>
      </c>
      <c r="H6" s="28" t="s">
        <v>75</v>
      </c>
      <c r="I6" s="27">
        <v>2</v>
      </c>
      <c r="J6" s="29" t="s">
        <v>7</v>
      </c>
      <c r="K6" s="30"/>
      <c r="L6" s="27">
        <v>50</v>
      </c>
      <c r="M6" s="27" t="s">
        <v>8</v>
      </c>
      <c r="N6" s="31"/>
      <c r="O6" s="31" t="s">
        <v>11</v>
      </c>
      <c r="P6" s="32">
        <v>0</v>
      </c>
    </row>
    <row r="7" spans="1:17" customHeight="1" ht="72">
      <c r="A7" s="9" t="s">
        <v>42</v>
      </c>
      <c r="B7" s="2">
        <v>2020</v>
      </c>
      <c r="D7" s="2"/>
      <c r="E7" s="2"/>
      <c r="G7" s="27">
        <v>1</v>
      </c>
      <c r="H7" s="28" t="s">
        <v>76</v>
      </c>
      <c r="I7" s="27">
        <v>2</v>
      </c>
      <c r="J7" s="29" t="s">
        <v>7</v>
      </c>
      <c r="K7" s="30"/>
      <c r="L7" s="27">
        <v>50</v>
      </c>
      <c r="M7" s="27" t="s">
        <v>8</v>
      </c>
      <c r="N7" s="31"/>
      <c r="O7" s="31" t="s">
        <v>11</v>
      </c>
      <c r="P7" s="32">
        <v>0</v>
      </c>
    </row>
    <row r="8" spans="1:17" customHeight="1" ht="72">
      <c r="A8" s="9" t="s">
        <v>43</v>
      </c>
      <c r="B8" s="2">
        <v>110</v>
      </c>
      <c r="D8" s="2"/>
      <c r="E8" s="2"/>
      <c r="G8" s="27">
        <v>2</v>
      </c>
      <c r="H8" s="28" t="s">
        <v>77</v>
      </c>
      <c r="I8" s="27">
        <v>1</v>
      </c>
      <c r="J8" s="29" t="s">
        <v>7</v>
      </c>
      <c r="K8" s="30"/>
      <c r="L8" s="27">
        <v>50</v>
      </c>
      <c r="M8" s="27" t="s">
        <v>8</v>
      </c>
      <c r="N8" s="31"/>
      <c r="O8" s="31" t="s">
        <v>11</v>
      </c>
      <c r="P8" s="32">
        <v>0</v>
      </c>
    </row>
    <row r="9" spans="1:17" customHeight="1" ht="72">
      <c r="A9" s="9" t="s">
        <v>44</v>
      </c>
      <c r="B9" s="4">
        <f>IF(B6="A",B7+3,IF(B6="H",B7+2,B7+1))</f>
        <v>2022</v>
      </c>
      <c r="D9" s="2"/>
      <c r="E9" s="2"/>
      <c r="G9" s="27">
        <v>2</v>
      </c>
      <c r="H9" s="28" t="s">
        <v>78</v>
      </c>
      <c r="I9" s="27">
        <v>3</v>
      </c>
      <c r="J9" s="29" t="s">
        <v>7</v>
      </c>
      <c r="K9" s="30"/>
      <c r="L9" s="27">
        <v>100</v>
      </c>
      <c r="M9" s="27" t="s">
        <v>8</v>
      </c>
      <c r="N9" s="31">
        <v>2</v>
      </c>
      <c r="O9" s="31" t="s">
        <v>11</v>
      </c>
      <c r="P9" s="32" t="s">
        <v>79</v>
      </c>
    </row>
    <row r="10" spans="1:17" customHeight="1" ht="72">
      <c r="A10" s="9" t="s">
        <v>45</v>
      </c>
      <c r="B10" s="6">
        <f>NOW()</f>
        <v>44334.633321759</v>
      </c>
      <c r="D10" s="2"/>
      <c r="E10" s="2"/>
      <c r="G10" s="27">
        <v>3</v>
      </c>
      <c r="H10" s="28" t="s">
        <v>80</v>
      </c>
      <c r="I10" s="27">
        <v>3</v>
      </c>
      <c r="J10" s="29" t="s">
        <v>7</v>
      </c>
      <c r="K10" s="30"/>
      <c r="L10" s="27">
        <v>100</v>
      </c>
      <c r="M10" s="27" t="s">
        <v>8</v>
      </c>
      <c r="N10" s="31">
        <v>2</v>
      </c>
      <c r="O10" s="31" t="s">
        <v>11</v>
      </c>
      <c r="P10" s="32" t="s">
        <v>81</v>
      </c>
    </row>
    <row r="11" spans="1:17" customHeight="1" ht="72">
      <c r="A11" s="9" t="s">
        <v>46</v>
      </c>
      <c r="B11" s="4">
        <f>IF(MONTH(NOW())&gt;7,YEAR(NOW()),YEAR(NOW())-1)</f>
        <v>2020</v>
      </c>
      <c r="D11" s="2"/>
      <c r="E11" s="2"/>
      <c r="G11" s="27">
        <v>4</v>
      </c>
      <c r="H11" s="28" t="s">
        <v>82</v>
      </c>
      <c r="I11" s="27">
        <v>3</v>
      </c>
      <c r="J11" s="29" t="s">
        <v>7</v>
      </c>
      <c r="K11" s="30"/>
      <c r="L11" s="27">
        <v>100</v>
      </c>
      <c r="M11" s="27" t="s">
        <v>8</v>
      </c>
      <c r="N11" s="31"/>
      <c r="O11" s="31" t="s">
        <v>11</v>
      </c>
      <c r="P11" s="32">
        <v>0</v>
      </c>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WB leerlaag H4 (schooljaar 2020 - 2021)</v>
      </c>
      <c r="H13" s="33"/>
      <c r="I13" s="33"/>
      <c r="J13" s="33"/>
      <c r="K13" s="33"/>
      <c r="L13" s="33"/>
      <c r="M13" s="33"/>
    </row>
    <row r="14" spans="1:17" customHeight="1" ht="72">
      <c r="A14" s="9" t="s">
        <v>49</v>
      </c>
      <c r="B14" s="7">
        <f>4+B11-B7</f>
        <v>4</v>
      </c>
      <c r="G14" s="34" t="s">
        <v>83</v>
      </c>
      <c r="H14" s="34"/>
      <c r="I14" s="34"/>
      <c r="J14" s="34"/>
      <c r="K14" s="34"/>
      <c r="L14" s="34"/>
      <c r="M14" s="34"/>
    </row>
    <row r="16" spans="1:17" customHeight="1" ht="30.75">
      <c r="C16" s="9" t="s">
        <v>28</v>
      </c>
      <c r="D16" s="2"/>
      <c r="G16" s="17" t="str">
        <f>CONCATENATE(B4," leerlaag ",B6,"5 (schooljaar ",B7+1," - ",B7+2,")")</f>
        <v>WB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WB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H4 (schooljaar 2019 - 2020)</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111</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WB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WB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84</v>
      </c>
      <c r="I18" s="27"/>
      <c r="J18" s="29" t="s">
        <v>7</v>
      </c>
      <c r="K18" s="30"/>
      <c r="L18" s="27">
        <v>100</v>
      </c>
      <c r="M18" s="27" t="s">
        <v>8</v>
      </c>
      <c r="N18" s="31">
        <v>3</v>
      </c>
      <c r="O18" s="31" t="s">
        <v>11</v>
      </c>
      <c r="P18" s="32" t="s">
        <v>85</v>
      </c>
    </row>
    <row r="19" spans="1:17" customHeight="1" ht="72">
      <c r="D19" s="2"/>
      <c r="E19" s="2"/>
      <c r="G19" s="27">
        <v>1</v>
      </c>
      <c r="H19" s="28" t="s">
        <v>86</v>
      </c>
      <c r="I19" s="27"/>
      <c r="J19" s="29" t="s">
        <v>7</v>
      </c>
      <c r="K19" s="30"/>
      <c r="L19" s="27">
        <v>100</v>
      </c>
      <c r="M19" s="27" t="s">
        <v>8</v>
      </c>
      <c r="N19" s="31">
        <v>3</v>
      </c>
      <c r="O19" s="31" t="s">
        <v>11</v>
      </c>
      <c r="P19" s="32" t="s">
        <v>87</v>
      </c>
    </row>
    <row r="20" spans="1:17" customHeight="1" ht="72">
      <c r="D20" s="2"/>
      <c r="E20" s="2"/>
      <c r="G20" s="27">
        <v>1</v>
      </c>
      <c r="H20" s="28" t="s">
        <v>88</v>
      </c>
      <c r="I20" s="27"/>
      <c r="J20" s="29" t="s">
        <v>7</v>
      </c>
      <c r="K20" s="30"/>
      <c r="L20" s="27">
        <v>100</v>
      </c>
      <c r="M20" s="27" t="s">
        <v>8</v>
      </c>
      <c r="N20" s="31">
        <v>3</v>
      </c>
      <c r="O20" s="31" t="s">
        <v>11</v>
      </c>
      <c r="P20" s="32" t="s">
        <v>85</v>
      </c>
    </row>
    <row r="21" spans="1:17" customHeight="1" ht="72">
      <c r="D21" s="2"/>
      <c r="E21" s="2"/>
      <c r="G21" s="27">
        <v>0</v>
      </c>
      <c r="H21" s="28" t="s">
        <v>89</v>
      </c>
      <c r="I21" s="27"/>
      <c r="J21" s="29">
        <v>0</v>
      </c>
      <c r="K21" s="30"/>
      <c r="L21" s="27"/>
      <c r="M21" s="27" t="s">
        <v>8</v>
      </c>
      <c r="N21" s="31"/>
      <c r="O21" s="31" t="s">
        <v>11</v>
      </c>
      <c r="P21" s="32">
        <v>0</v>
      </c>
    </row>
    <row r="22" spans="1:17" customHeight="1" ht="72">
      <c r="D22" s="2"/>
      <c r="E22" s="2"/>
      <c r="G22" s="27">
        <v>0</v>
      </c>
      <c r="H22" s="28" t="s">
        <v>89</v>
      </c>
      <c r="I22" s="27"/>
      <c r="J22" s="29">
        <v>0</v>
      </c>
      <c r="K22" s="30"/>
      <c r="L22" s="27"/>
      <c r="M22" s="27" t="s">
        <v>8</v>
      </c>
      <c r="N22" s="31"/>
      <c r="O22" s="31" t="s">
        <v>11</v>
      </c>
      <c r="P22" s="32">
        <v>0</v>
      </c>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WB leerlaag H5 (schooljaar 2020 - 2021)</v>
      </c>
      <c r="H25" s="33"/>
      <c r="I25" s="33"/>
      <c r="J25" s="33"/>
      <c r="K25" s="33"/>
      <c r="L25" s="33"/>
      <c r="M25" s="33"/>
    </row>
    <row r="26" spans="1:17" customHeight="1" ht="72">
      <c r="G26" s="34" t="s">
        <v>83</v>
      </c>
      <c r="H26" s="34"/>
      <c r="I26" s="34"/>
      <c r="J26" s="34"/>
      <c r="K26" s="34"/>
      <c r="L26" s="34"/>
      <c r="M26" s="34"/>
    </row>
    <row r="28" spans="1:17" customHeight="1" ht="30.75">
      <c r="C28" s="9" t="s">
        <v>28</v>
      </c>
      <c r="D28" s="2"/>
      <c r="G28" s="17" t="str">
        <f>CONCATENATE(B4," leerlaag ",B6,"6 (schooljaar ",B7+2," - ",B9,")")</f>
        <v>WB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