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1" autoFilterDateGrouping="true" firstSheet="0" minimized="false" showHorizontalScroll="true" showSheetTabs="true" showVerticalScroll="true" tabRatio="600" visibility="visible"/>
  </bookViews>
  <sheets>
    <sheet name="instellingen" sheetId="1" r:id="rId4"/>
    <sheet name="sjabloon" sheetId="2" r:id="rId5"/>
    <sheet name="wensen" sheetId="3" r:id="rId6"/>
    <sheet name="M 2021" sheetId="4" r:id="rId7"/>
    <sheet name="M 2020" sheetId="5" r:id="rId8"/>
    <sheet name="H 2021" sheetId="6" r:id="rId9"/>
    <sheet name="H 2020" sheetId="7" r:id="rId10"/>
    <sheet name="H 2019" sheetId="8" r:id="rId11"/>
    <sheet name="A 2021" sheetId="9" r:id="rId12"/>
    <sheet name="A 2020" sheetId="10" r:id="rId13"/>
    <sheet name="A 2019" sheetId="11" r:id="rId14"/>
    <sheet name="A 2018" sheetId="12" r:id="rId15"/>
  </sheets>
  <definedNames/>
  <calcPr calcId="999999" calcMode="auto" calcCompleted="1" fullCalcOnLoad="0" forceFullCalc="0"/>
</workbook>
</file>

<file path=xl/sharedStrings.xml><?xml version="1.0" encoding="utf-8"?>
<sst xmlns="http://schemas.openxmlformats.org/spreadsheetml/2006/main" uniqueCount="99">
  <si>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</si>
  <si>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</si>
  <si>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</si>
  <si>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</si>
  <si>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</si>
  <si>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</si>
  <si>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</si>
  <si>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</si>
  <si>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</si>
  <si>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</si>
  <si>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</si>
  <si>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</si>
  <si>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</si>
  <si>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</si>
  <si>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</si>
  <si>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</si>
  <si>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</si>
  <si>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</si>
  <si>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</si>
  <si>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</si>
  <si>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</si>
  <si>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</si>
  <si>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</si>
  <si>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</si>
  <si>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</si>
  <si>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statusCode</t>
  </si>
  <si>
    <t>fouten?</t>
  </si>
  <si>
    <t>vak</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</si>
  <si>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</si>
  <si>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</si>
  <si>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</si>
  <si>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</si>
  <si>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</si>
  <si>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</si>
  <si>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</si>
  <si>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</si>
  <si>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</si>
  <si>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</si>
  <si>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</si>
  <si>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</si>
  <si>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</si>
  <si>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</si>
  <si>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startJaar</t>
  </si>
  <si>
    <t>cid</t>
  </si>
  <si>
    <t>eindJaar</t>
  </si>
  <si>
    <t>vandaag</t>
  </si>
  <si>
    <t>huidigStartjaar</t>
  </si>
  <si>
    <t>huidigSchooljaar</t>
  </si>
  <si>
    <t>positiePTA</t>
  </si>
  <si>
    <t>groep</t>
  </si>
  <si>
    <t>Voorkomen dat oude versies geupload kunnen worden: combineren met status?</t>
  </si>
  <si>
    <t>mededeling dat een file verouderd is</t>
  </si>
  <si>
    <t>apart tabblad voor toetsweek dat in tweede instantie wordt gegenereerd: DAN de CODE veranderen zodat hij alleen roostermaker inleest!</t>
  </si>
  <si>
    <t>statusCode dus; zorg dat duidelijk is of hij ingelezen is; of er schrijfrecht is; of hij nog actueel is; 111?</t>
  </si>
  <si>
    <t>status van het bestand melden bovenaan of op voorblad: combineer met check op rode of oranje velden: bijbehorende tekst uit instellingen halen zodat je in 1x kunt wijzigen.</t>
  </si>
  <si>
    <t>set_Active sheet bij wegschrijven: je start altijd bij openen bij settingstabblad</t>
  </si>
  <si>
    <t>Als er iets rood is: kengetal in settings veranderen, zodat de inlees wordt geblokeerd. Kan met extra veld en check die al in voorwaardelijke opmaak zit ingebouwd</t>
  </si>
  <si>
    <t>voorblad met instructie: ga niet dingen formatten: dat doen wij</t>
  </si>
  <si>
    <t>bij inlezen ook check op correctheid records</t>
  </si>
  <si>
    <t>Laat PHP namen tabbladen geven met cohortjaren erbij</t>
  </si>
  <si>
    <t>Als je programma's van de huidige examenklassen opneemt moeten die onschrijfbaar worden en krijg je drie extra tabbladen.</t>
  </si>
  <si>
    <t>Schrijf weg in de database en laat dan geheel opnieuw genereren om goed te kunnen vergelijken. Stuur checks naar sectie van uit database gegenereerde versie.</t>
  </si>
  <si>
    <t>Percentages SE en VD alleen bij volledig PTA van examenklassen. Anders kun je het niet uitrekenen.</t>
  </si>
  <si>
    <t>Zijn er tt of mt die niet herkansbaar zijn maar wel SE. Anders kun je automatiseren</t>
  </si>
  <si>
    <t>Kun je tabblad aanmaken via PHP op basis van sjabloon =&gt; kopieren?</t>
  </si>
  <si>
    <t>Verbergen 3e laag als het niet vwo is</t>
  </si>
  <si>
    <t>sorteer op periode, toetssoort? Of domweg wat de invoer was? Nee, dat gaat mis bij selectieve update.</t>
  </si>
  <si>
    <t>tabblad roostermaker toetsweek alleen genereren voor komende / huidige jaar na REWRITE vanuit PHP</t>
  </si>
  <si>
    <t>Hiden van alles (dus ook paars) via PHP. Lock Excel-sjabloon. Werkt dat dan?</t>
  </si>
  <si>
    <t>Als je ja nee wegschrijft: houd je dan wel de dropdown? Of moet je verwijzen naar instellingen? En is dat relevant? JA, want bij controle soms wijziging.</t>
  </si>
  <si>
    <t>Maak inleesdirectory die per beschikbaar vak inleest foreach. Verplaats ingelezen naar aparte map en weer aparte map voor nieuw gegenereerde.</t>
  </si>
  <si>
    <t>Wat gebeurt er als je knipt en plakt van ander tabblad? Hoe zit het met opmaakvoorwaarden, beschikbaarheid dropdown e.d.?</t>
  </si>
  <si>
    <t>schrijfrecht</t>
  </si>
  <si>
    <t>WC</t>
  </si>
  <si>
    <t>H</t>
  </si>
  <si>
    <t>A</t>
  </si>
  <si>
    <t>Hoofdstuk 2 (Verbanden) + Vaardigheden</t>
  </si>
  <si>
    <t>Hoofdstuk 1 (Systematisch tellen) + Vaardigheden</t>
  </si>
  <si>
    <t>Hoofdstuk 4 (Machtsfuncties) + Vaardigheden</t>
  </si>
  <si>
    <t>Hoofdstuk 4 (Machtsfuncties) + Hoofdstuk 5 (ExponentiÃ«le functies) + Vaardigheden</t>
  </si>
  <si>
    <t>Hoofdstuk 3 (Statistiek) + Hoofdstuk 7 (Kansen) + Vaardigheden</t>
  </si>
  <si>
    <t>Hoofdstuk 6 (Veranderingen) + Hoofdstuk 8C (Vorm en ruimte) + Vaardigheden</t>
  </si>
  <si>
    <t>Bij de schriftelijke toetsen vervangt de grafische rekenmachine de gewone rekenmachine als toegestaan hulpmiddel. Alle aantekeningen, stencils en extra opgaven die gegeven zijn in de les behoren ook tot de stof voor het SE. Stof uit uit voorgaande leerjaren wordt bekend verondersteld en kan teruggevraagd worden.</t>
  </si>
  <si>
    <t>Moderne wiskunde 11e editie, wiskunde C, deel vwo 5 H1. Formules herleiden. H5 Logaritmen. Vaardigheden</t>
  </si>
  <si>
    <t>Moderne wiskunde 11e editie, wiskunde C, deel vwo 5 H2 Statistiek H4 Toevalsvariabelen H7 Binomiale verdeling, Systematisch tellen Vaardigheden</t>
  </si>
  <si>
    <t>A1, A2, A3, E1, E2, E3, E4, E5</t>
  </si>
  <si>
    <t>Wiskunde Alympiade</t>
  </si>
  <si>
    <t>A1, A2, A3, H</t>
  </si>
  <si>
    <t>Moderne wiskunde 11e editie, wiskunde C, deel vwo 5 H6 Rijen en recursie. H8. Uit de geschiedenis van de wiskunde. Vaardigheden</t>
  </si>
  <si>
    <t>Moderne wiskunde 11e editie, wiskunde C, deel vwo 5 Vorm en Ruimte, oa H3. Perspectief. Vaardigheden</t>
  </si>
  <si>
    <t>Statistisch onderzoek</t>
  </si>
  <si>
    <t>A1, A2, A3, E1, E2, E3, E4, E5, E6</t>
  </si>
  <si>
    <t xml:space="preserve">Bij de schriftelijke toetsen vervangt de grafische rekenmachine de gewone rekenmachine als toegestaan hulpmiddel.			</t>
  </si>
  <si>
    <t>Moderne wiskunde 11e editie, wiskunde C, deel vwo 6, de hoofdstukken 1 en 4. Vaardigheden. Normale verdelingen. Verbanden. Veranderingen. Vaardigheden.</t>
  </si>
  <si>
    <t>A1, A2, A3, E1, E2, E3, E4, E5, rekenen</t>
  </si>
  <si>
    <t>Moderne wiskunde 11e editie, wiskunde C, deel vwo 5, hoofdstuk 6 en deel vwo 6, de hoofdstukken 3 en 4. Vaardigheden. Vorm en ruimte.  Rijen. Verbanden. Vaardigheden.</t>
  </si>
  <si>
    <t>A1, A2, A3, rekenen</t>
  </si>
  <si>
    <t>Moderne wiskunde 11e editie, wiskunde C, deel vwo 6, de hoofdstukken 2 en 4, en de syllabus Logisch redeneren. Vaardigheden. Logisch redeneren. Combinatoriek. Verbanden. Vaardigheden.</t>
  </si>
  <si>
    <t>Bij de schriftelijke toetsen vervangt de grafische rekenmachine de gewone rekenmachine als toegestaan hulpmiddel.</t>
  </si>
</sst>
</file>

<file path=xl/styles.xml><?xml version="1.0" encoding="utf-8"?>
<styleSheet xmlns="http://schemas.openxmlformats.org/spreadsheetml/2006/main" xml:space="preserve">
  <numFmts count="0"/>
  <fonts count="10">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26"/>
      <color rgb="FF000000"/>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3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lignment horizontal="left" vertical="center" textRotation="0" wrapText="false" shrinkToFit="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A4 (cohort 2020 - 2023)</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WC leerlaag A4 (schooljaar 2020 - 2021)</v>
      </c>
    </row>
    <row r="5" spans="1:17" customHeight="1" ht="34.5">
      <c r="A5" s="9" t="s">
        <v>29</v>
      </c>
      <c r="B5" s="2">
        <v>11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75</v>
      </c>
      <c r="D6" s="2"/>
      <c r="E6" s="2"/>
      <c r="G6" s="27">
        <v>1</v>
      </c>
      <c r="H6" s="28" t="s">
        <v>76</v>
      </c>
      <c r="I6" s="27">
        <v>2</v>
      </c>
      <c r="J6" s="29" t="s">
        <v>7</v>
      </c>
      <c r="K6" s="30"/>
      <c r="L6" s="27">
        <v>50</v>
      </c>
      <c r="M6" s="27" t="s">
        <v>8</v>
      </c>
      <c r="N6" s="31"/>
      <c r="O6" s="31" t="s">
        <v>11</v>
      </c>
      <c r="P6" s="32">
        <v>0</v>
      </c>
    </row>
    <row r="7" spans="1:17" customHeight="1" ht="72">
      <c r="A7" s="9" t="s">
        <v>42</v>
      </c>
      <c r="B7" s="2">
        <v>2020</v>
      </c>
      <c r="D7" s="2"/>
      <c r="E7" s="2"/>
      <c r="G7" s="27">
        <v>1</v>
      </c>
      <c r="H7" s="28" t="s">
        <v>77</v>
      </c>
      <c r="I7" s="27">
        <v>2</v>
      </c>
      <c r="J7" s="29" t="s">
        <v>7</v>
      </c>
      <c r="K7" s="30"/>
      <c r="L7" s="27">
        <v>50</v>
      </c>
      <c r="M7" s="27" t="s">
        <v>8</v>
      </c>
      <c r="N7" s="31"/>
      <c r="O7" s="31" t="s">
        <v>11</v>
      </c>
      <c r="P7" s="32">
        <v>0</v>
      </c>
    </row>
    <row r="8" spans="1:17" customHeight="1" ht="72">
      <c r="A8" s="9" t="s">
        <v>43</v>
      </c>
      <c r="B8" s="2">
        <v>118</v>
      </c>
      <c r="D8" s="2"/>
      <c r="E8" s="2"/>
      <c r="G8" s="27">
        <v>2</v>
      </c>
      <c r="H8" s="28" t="s">
        <v>78</v>
      </c>
      <c r="I8" s="27">
        <v>1</v>
      </c>
      <c r="J8" s="29" t="s">
        <v>7</v>
      </c>
      <c r="K8" s="30"/>
      <c r="L8" s="27">
        <v>50</v>
      </c>
      <c r="M8" s="27" t="s">
        <v>8</v>
      </c>
      <c r="N8" s="31"/>
      <c r="O8" s="31" t="s">
        <v>11</v>
      </c>
      <c r="P8" s="32">
        <v>0</v>
      </c>
    </row>
    <row r="9" spans="1:17" customHeight="1" ht="72">
      <c r="A9" s="9" t="s">
        <v>44</v>
      </c>
      <c r="B9" s="4">
        <f>IF(B6="A",B7+3,IF(B6="H",B7+2,B7+1))</f>
        <v>2023</v>
      </c>
      <c r="D9" s="2"/>
      <c r="E9" s="2"/>
      <c r="G9" s="27">
        <v>2</v>
      </c>
      <c r="H9" s="28" t="s">
        <v>79</v>
      </c>
      <c r="I9" s="27">
        <v>3</v>
      </c>
      <c r="J9" s="29" t="s">
        <v>7</v>
      </c>
      <c r="K9" s="30"/>
      <c r="L9" s="27">
        <v>100</v>
      </c>
      <c r="M9" s="27" t="s">
        <v>8</v>
      </c>
      <c r="N9" s="31"/>
      <c r="O9" s="31" t="s">
        <v>11</v>
      </c>
      <c r="P9" s="32">
        <v>0</v>
      </c>
    </row>
    <row r="10" spans="1:17" customHeight="1" ht="72">
      <c r="A10" s="9" t="s">
        <v>45</v>
      </c>
      <c r="B10" s="6">
        <f>NOW()</f>
        <v>44334.633333333</v>
      </c>
      <c r="D10" s="2"/>
      <c r="E10" s="2"/>
      <c r="G10" s="27">
        <v>3</v>
      </c>
      <c r="H10" s="28" t="s">
        <v>80</v>
      </c>
      <c r="I10" s="27">
        <v>3</v>
      </c>
      <c r="J10" s="29" t="s">
        <v>7</v>
      </c>
      <c r="K10" s="30"/>
      <c r="L10" s="27">
        <v>100</v>
      </c>
      <c r="M10" s="27" t="s">
        <v>8</v>
      </c>
      <c r="N10" s="31"/>
      <c r="O10" s="31" t="s">
        <v>11</v>
      </c>
      <c r="P10" s="32">
        <v>0</v>
      </c>
    </row>
    <row r="11" spans="1:17" customHeight="1" ht="72">
      <c r="A11" s="9" t="s">
        <v>46</v>
      </c>
      <c r="B11" s="4">
        <f>IF(MONTH(NOW())&gt;7,YEAR(NOW()),YEAR(NOW())-1)</f>
        <v>2020</v>
      </c>
      <c r="D11" s="2"/>
      <c r="E11" s="2"/>
      <c r="G11" s="27">
        <v>4</v>
      </c>
      <c r="H11" s="28" t="s">
        <v>81</v>
      </c>
      <c r="I11" s="27">
        <v>3</v>
      </c>
      <c r="J11" s="29" t="s">
        <v>7</v>
      </c>
      <c r="K11" s="30"/>
      <c r="L11" s="27">
        <v>100</v>
      </c>
      <c r="M11" s="27" t="s">
        <v>8</v>
      </c>
      <c r="N11" s="31"/>
      <c r="O11" s="31" t="s">
        <v>11</v>
      </c>
      <c r="P11" s="32">
        <v>0</v>
      </c>
    </row>
    <row r="12" spans="1:17">
      <c r="A12" s="9" t="s">
        <v>47</v>
      </c>
      <c r="B12" s="4" t="str">
        <f>CONCATENATE(B11," - ",B11+1)</f>
        <v>2020 - 2021</v>
      </c>
    </row>
    <row r="13" spans="1:17">
      <c r="A13" s="9" t="s">
        <v>48</v>
      </c>
      <c r="B13" s="4">
        <f>B7-B11</f>
        <v>0</v>
      </c>
      <c r="C13" s="9" t="s">
        <v>28</v>
      </c>
      <c r="D13" s="2"/>
      <c r="G13" s="33" t="str">
        <f>CONCATENATE("Algemene opmerkingen bij het jaarprogramma van  ",G4)</f>
        <v>Algemene opmerkingen bij het jaarprogramma van  WC leerlaag A4 (schooljaar 2020 - 2021)</v>
      </c>
      <c r="H13" s="33"/>
      <c r="I13" s="33"/>
      <c r="J13" s="33"/>
      <c r="K13" s="33"/>
      <c r="L13" s="33"/>
      <c r="M13" s="33"/>
    </row>
    <row r="14" spans="1:17" customHeight="1" ht="72">
      <c r="A14" s="9" t="s">
        <v>49</v>
      </c>
      <c r="B14" s="7">
        <f>4+B11-B7</f>
        <v>4</v>
      </c>
      <c r="G14" s="34" t="s">
        <v>82</v>
      </c>
      <c r="H14" s="34"/>
      <c r="I14" s="34"/>
      <c r="J14" s="34"/>
      <c r="K14" s="34"/>
      <c r="L14" s="34"/>
      <c r="M14" s="34"/>
    </row>
    <row r="16" spans="1:17" customHeight="1" ht="30.75">
      <c r="C16" s="9" t="s">
        <v>28</v>
      </c>
      <c r="D16" s="2"/>
      <c r="G16" s="17" t="str">
        <f>CONCATENATE(B4," leerlaag ",B6,"5 (schooljaar ",B7+1," - ",B7+2,")")</f>
        <v>WC leerlaag A5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WC leerlaag A5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WC leerlaag A6 (schooljaar 2022 - 2023)</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WC leerlaag A6 (schooljaar 2022 - 2023)</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A5 (cohort 2019 - 2022)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WC leerlaag A4 (schooljaar 2019 - 2020)</v>
      </c>
    </row>
    <row r="5" spans="1:17" customHeight="1" ht="34.5">
      <c r="A5" s="9" t="s">
        <v>29</v>
      </c>
      <c r="B5" s="2">
        <v>11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75</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119</v>
      </c>
      <c r="D8" s="2"/>
      <c r="E8" s="2"/>
      <c r="G8" s="27" t="s">
        <v>5</v>
      </c>
      <c r="H8" s="28"/>
      <c r="I8" s="27"/>
      <c r="J8" s="29" t="s">
        <v>5</v>
      </c>
      <c r="K8" s="30"/>
      <c r="L8" s="27"/>
      <c r="M8" s="27" t="s">
        <v>5</v>
      </c>
      <c r="N8" s="31"/>
      <c r="O8" s="31" t="s">
        <v>5</v>
      </c>
      <c r="P8" s="32"/>
    </row>
    <row r="9" spans="1:17" customHeight="1" ht="72">
      <c r="A9" s="9" t="s">
        <v>44</v>
      </c>
      <c r="B9" s="4">
        <f>IF(B6="A",B7+3,IF(B6="H",B7+2,B7+1))</f>
        <v>2022</v>
      </c>
      <c r="D9" s="2"/>
      <c r="E9" s="2"/>
      <c r="G9" s="27" t="s">
        <v>5</v>
      </c>
      <c r="H9" s="28"/>
      <c r="I9" s="27"/>
      <c r="J9" s="29" t="s">
        <v>5</v>
      </c>
      <c r="K9" s="30"/>
      <c r="L9" s="27"/>
      <c r="M9" s="27" t="s">
        <v>5</v>
      </c>
      <c r="N9" s="31"/>
      <c r="O9" s="31" t="s">
        <v>5</v>
      </c>
      <c r="P9" s="32"/>
    </row>
    <row r="10" spans="1:17" customHeight="1" ht="72">
      <c r="A10" s="9" t="s">
        <v>45</v>
      </c>
      <c r="B10" s="6">
        <f>NOW()</f>
        <v>44334.633333333</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c r="G13" s="33" t="str">
        <f>CONCATENATE("Algemene opmerkingen bij het jaarprogramma van  ",G4)</f>
        <v>Algemene opmerkingen bij het jaarprogramma van  WC leerlaag A4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WC leerlaag A5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v>1</v>
      </c>
      <c r="H18" s="28" t="s">
        <v>83</v>
      </c>
      <c r="I18" s="27">
        <v>2</v>
      </c>
      <c r="J18" s="29" t="s">
        <v>7</v>
      </c>
      <c r="K18" s="30"/>
      <c r="L18" s="27">
        <v>100</v>
      </c>
      <c r="M18" s="27" t="s">
        <v>8</v>
      </c>
      <c r="N18" s="31"/>
      <c r="O18" s="31" t="s">
        <v>11</v>
      </c>
      <c r="P18" s="32">
        <v>0</v>
      </c>
    </row>
    <row r="19" spans="1:17" customHeight="1" ht="72">
      <c r="D19" s="2"/>
      <c r="E19" s="2"/>
      <c r="G19" s="27">
        <v>2</v>
      </c>
      <c r="H19" s="28" t="s">
        <v>84</v>
      </c>
      <c r="I19" s="27">
        <v>2</v>
      </c>
      <c r="J19" s="29" t="s">
        <v>7</v>
      </c>
      <c r="K19" s="30"/>
      <c r="L19" s="27">
        <v>100</v>
      </c>
      <c r="M19" s="27" t="s">
        <v>8</v>
      </c>
      <c r="N19" s="31">
        <v>2</v>
      </c>
      <c r="O19" s="31" t="s">
        <v>11</v>
      </c>
      <c r="P19" s="32" t="s">
        <v>85</v>
      </c>
    </row>
    <row r="20" spans="1:17" customHeight="1" ht="72">
      <c r="D20" s="2"/>
      <c r="E20" s="2"/>
      <c r="G20" s="27">
        <v>3</v>
      </c>
      <c r="H20" s="28" t="s">
        <v>86</v>
      </c>
      <c r="I20" s="27">
        <v>1</v>
      </c>
      <c r="J20" s="29" t="s">
        <v>19</v>
      </c>
      <c r="K20" s="30"/>
      <c r="L20" s="27">
        <v>100</v>
      </c>
      <c r="M20" s="27" t="s">
        <v>8</v>
      </c>
      <c r="N20" s="31">
        <v>2</v>
      </c>
      <c r="O20" s="31" t="s">
        <v>11</v>
      </c>
      <c r="P20" s="32" t="s">
        <v>87</v>
      </c>
    </row>
    <row r="21" spans="1:17" customHeight="1" ht="72">
      <c r="D21" s="2"/>
      <c r="E21" s="2"/>
      <c r="G21" s="27">
        <v>4</v>
      </c>
      <c r="H21" s="28" t="s">
        <v>88</v>
      </c>
      <c r="I21" s="27">
        <v>2</v>
      </c>
      <c r="J21" s="29" t="s">
        <v>7</v>
      </c>
      <c r="K21" s="30"/>
      <c r="L21" s="27">
        <v>100</v>
      </c>
      <c r="M21" s="27" t="s">
        <v>8</v>
      </c>
      <c r="N21" s="31">
        <v>1</v>
      </c>
      <c r="O21" s="31" t="s">
        <v>11</v>
      </c>
      <c r="P21" s="32" t="s">
        <v>87</v>
      </c>
    </row>
    <row r="22" spans="1:17" customHeight="1" ht="72">
      <c r="D22" s="2"/>
      <c r="E22" s="2"/>
      <c r="G22" s="27">
        <v>2</v>
      </c>
      <c r="H22" s="28" t="s">
        <v>89</v>
      </c>
      <c r="I22" s="27">
        <v>2</v>
      </c>
      <c r="J22" s="29" t="s">
        <v>7</v>
      </c>
      <c r="K22" s="30"/>
      <c r="L22" s="27"/>
      <c r="M22" s="27" t="s">
        <v>8</v>
      </c>
      <c r="N22" s="31"/>
      <c r="O22" s="31" t="s">
        <v>11</v>
      </c>
      <c r="P22" s="32">
        <v>0</v>
      </c>
    </row>
    <row r="23" spans="1:17" customHeight="1" ht="72">
      <c r="D23" s="2"/>
      <c r="E23" s="2"/>
      <c r="G23" s="27">
        <v>4</v>
      </c>
      <c r="H23" s="28" t="s">
        <v>90</v>
      </c>
      <c r="I23" s="27">
        <v>1</v>
      </c>
      <c r="J23" s="29" t="s">
        <v>19</v>
      </c>
      <c r="K23" s="30"/>
      <c r="L23" s="27"/>
      <c r="M23" s="27" t="s">
        <v>8</v>
      </c>
      <c r="N23" s="31">
        <v>1</v>
      </c>
      <c r="O23" s="31" t="s">
        <v>11</v>
      </c>
      <c r="P23" s="32" t="s">
        <v>91</v>
      </c>
    </row>
    <row r="25" spans="1:17">
      <c r="C25" s="9" t="s">
        <v>28</v>
      </c>
      <c r="D25" s="2"/>
      <c r="G25" s="33" t="str">
        <f>CONCATENATE("Algemene opmerkingen bij het jaarprogramma van  ",G16)</f>
        <v>Algemene opmerkingen bij het jaarprogramma van  WC leerlaag A5 (schooljaar 2020 - 2021)</v>
      </c>
      <c r="H25" s="33"/>
      <c r="I25" s="33"/>
      <c r="J25" s="33"/>
      <c r="K25" s="33"/>
      <c r="L25" s="33"/>
      <c r="M25" s="33"/>
    </row>
    <row r="26" spans="1:17" customHeight="1" ht="72">
      <c r="G26" s="34" t="s">
        <v>92</v>
      </c>
      <c r="H26" s="34"/>
      <c r="I26" s="34"/>
      <c r="J26" s="34"/>
      <c r="K26" s="34"/>
      <c r="L26" s="34"/>
      <c r="M26" s="34"/>
    </row>
    <row r="28" spans="1:17" customHeight="1" ht="30.75">
      <c r="C28" s="9" t="s">
        <v>28</v>
      </c>
      <c r="D28" s="2"/>
      <c r="G28" s="17" t="str">
        <f>CONCATENATE(B4," leerlaag ",B6,"6 (schooljaar ",B7+2," - ",B9,")")</f>
        <v>WC leerlaag A6 (schooljaar 2021 - 2022)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WC leerlaag A6 (schooljaar 2021 - 2022)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1"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A6 (cohort 2018 - 2021)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WC leerlaag A4 (schooljaar 2018 - 2019)</v>
      </c>
    </row>
    <row r="5" spans="1:17" customHeight="1" ht="34.5">
      <c r="A5" s="9" t="s">
        <v>29</v>
      </c>
      <c r="B5" s="2">
        <v>11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75</v>
      </c>
      <c r="D6" s="2"/>
      <c r="E6" s="2"/>
      <c r="G6" s="27" t="s">
        <v>5</v>
      </c>
      <c r="H6" s="28"/>
      <c r="I6" s="27"/>
      <c r="J6" s="29" t="s">
        <v>5</v>
      </c>
      <c r="K6" s="30"/>
      <c r="L6" s="27"/>
      <c r="M6" s="27" t="s">
        <v>5</v>
      </c>
      <c r="N6" s="31"/>
      <c r="O6" s="31" t="s">
        <v>5</v>
      </c>
      <c r="P6" s="32"/>
    </row>
    <row r="7" spans="1:17" customHeight="1" ht="72">
      <c r="A7" s="9" t="s">
        <v>42</v>
      </c>
      <c r="B7" s="2">
        <v>2018</v>
      </c>
      <c r="D7" s="2"/>
      <c r="E7" s="2"/>
      <c r="G7" s="27" t="s">
        <v>5</v>
      </c>
      <c r="H7" s="28"/>
      <c r="I7" s="27"/>
      <c r="J7" s="29" t="s">
        <v>5</v>
      </c>
      <c r="K7" s="30"/>
      <c r="L7" s="27"/>
      <c r="M7" s="27" t="s">
        <v>5</v>
      </c>
      <c r="N7" s="31"/>
      <c r="O7" s="31" t="s">
        <v>5</v>
      </c>
      <c r="P7" s="32"/>
    </row>
    <row r="8" spans="1:17" customHeight="1" ht="72">
      <c r="A8" s="9" t="s">
        <v>43</v>
      </c>
      <c r="B8" s="2">
        <v>120</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44334.633333333</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v>
      </c>
      <c r="C13" s="9" t="s">
        <v>28</v>
      </c>
      <c r="D13" s="2"/>
      <c r="G13" s="33" t="str">
        <f>CONCATENATE("Algemene opmerkingen bij het jaarprogramma van  ",G4)</f>
        <v>Algemene opmerkingen bij het jaarprogramma van  WC leerlaag A4 (schooljaar 2018 - 2019)</v>
      </c>
      <c r="H13" s="33"/>
      <c r="I13" s="33"/>
      <c r="J13" s="33"/>
      <c r="K13" s="33"/>
      <c r="L13" s="33"/>
      <c r="M13" s="33"/>
    </row>
    <row r="14" spans="1:17" customHeight="1" ht="72">
      <c r="A14" s="9" t="s">
        <v>49</v>
      </c>
      <c r="B14" s="7">
        <f>4+B11-B7</f>
        <v>6</v>
      </c>
      <c r="G14" s="34"/>
      <c r="H14" s="34"/>
      <c r="I14" s="34"/>
      <c r="J14" s="34"/>
      <c r="K14" s="34"/>
      <c r="L14" s="34"/>
      <c r="M14" s="34"/>
    </row>
    <row r="16" spans="1:17" customHeight="1" ht="30.75">
      <c r="C16" s="9" t="s">
        <v>28</v>
      </c>
      <c r="D16" s="2"/>
      <c r="G16" s="17" t="str">
        <f>CONCATENATE(B4," leerlaag ",B6,"5 (schooljaar ",B7+1," - ",B7+2,")")</f>
        <v>WC leerlaag A5 (schooljaar 2019 - 2020)</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WC leerlaag A5 (schooljaar 2019 - 2020)</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WC leerlaag A6 (schooljaar 2020 - 2021)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v>1</v>
      </c>
      <c r="H30" s="28" t="s">
        <v>93</v>
      </c>
      <c r="I30" s="27"/>
      <c r="J30" s="29" t="s">
        <v>7</v>
      </c>
      <c r="K30" s="30"/>
      <c r="L30" s="27">
        <v>100</v>
      </c>
      <c r="M30" s="27" t="s">
        <v>8</v>
      </c>
      <c r="N30" s="31">
        <v>4</v>
      </c>
      <c r="O30" s="31" t="s">
        <v>11</v>
      </c>
      <c r="P30" s="32" t="s">
        <v>94</v>
      </c>
    </row>
    <row r="31" spans="1:17" customHeight="1" ht="72">
      <c r="D31" s="2"/>
      <c r="E31" s="2"/>
      <c r="G31" s="27">
        <v>2</v>
      </c>
      <c r="H31" s="28" t="s">
        <v>95</v>
      </c>
      <c r="I31" s="27"/>
      <c r="J31" s="29" t="s">
        <v>7</v>
      </c>
      <c r="K31" s="30"/>
      <c r="L31" s="27">
        <v>100</v>
      </c>
      <c r="M31" s="27" t="s">
        <v>8</v>
      </c>
      <c r="N31" s="31">
        <v>4</v>
      </c>
      <c r="O31" s="31" t="s">
        <v>11</v>
      </c>
      <c r="P31" s="32" t="s">
        <v>96</v>
      </c>
    </row>
    <row r="32" spans="1:17" customHeight="1" ht="72">
      <c r="D32" s="2"/>
      <c r="E32" s="2"/>
      <c r="G32" s="27">
        <v>3</v>
      </c>
      <c r="H32" s="28" t="s">
        <v>97</v>
      </c>
      <c r="I32" s="27"/>
      <c r="J32" s="29" t="s">
        <v>7</v>
      </c>
      <c r="K32" s="30"/>
      <c r="L32" s="27">
        <v>100</v>
      </c>
      <c r="M32" s="27" t="s">
        <v>8</v>
      </c>
      <c r="N32" s="31">
        <v>4</v>
      </c>
      <c r="O32" s="31" t="s">
        <v>11</v>
      </c>
      <c r="P32" s="32" t="s">
        <v>96</v>
      </c>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WC leerlaag A6 (schooljaar 2020 - 2021)</v>
      </c>
      <c r="H37" s="33"/>
      <c r="I37" s="33"/>
      <c r="J37" s="33"/>
      <c r="K37" s="33"/>
      <c r="L37" s="33"/>
      <c r="M37" s="33"/>
    </row>
    <row r="38" spans="1:17" customHeight="1" ht="72">
      <c r="G38" s="34" t="s">
        <v>98</v>
      </c>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44334.633321759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22"/>
  <sheetViews>
    <sheetView tabSelected="0" workbookViewId="0" zoomScale="160" zoomScaleNormal="160" showGridLines="true" showRowColHeaders="1">
      <selection activeCell="A23" sqref="A23"/>
    </sheetView>
  </sheetViews>
  <sheetFormatPr defaultRowHeight="14.4" outlineLevelRow="0" outlineLevelCol="0"/>
  <sheetData>
    <row r="1" spans="1:1">
      <c r="A1" t="s">
        <v>50</v>
      </c>
    </row>
    <row r="2" spans="1:1">
      <c r="A2" t="s">
        <v>51</v>
      </c>
    </row>
    <row r="3" spans="1:1">
      <c r="A3" t="s">
        <v>52</v>
      </c>
    </row>
    <row r="4" spans="1:1">
      <c r="A4" t="s">
        <v>53</v>
      </c>
    </row>
    <row r="5" spans="1:1">
      <c r="A5" t="s">
        <v>54</v>
      </c>
    </row>
    <row r="6" spans="1:1">
      <c r="A6" t="s">
        <v>55</v>
      </c>
    </row>
    <row r="7" spans="1:1">
      <c r="A7" t="s">
        <v>56</v>
      </c>
    </row>
    <row r="8" spans="1:1">
      <c r="A8" t="s">
        <v>57</v>
      </c>
    </row>
    <row r="9" spans="1:1">
      <c r="A9" t="s">
        <v>58</v>
      </c>
    </row>
    <row r="10" spans="1:1">
      <c r="A10" t="s">
        <v>59</v>
      </c>
    </row>
    <row r="11" spans="1:1">
      <c r="A11" t="s">
        <v>60</v>
      </c>
    </row>
    <row r="12" spans="1:1">
      <c r="A12" t="s">
        <v>61</v>
      </c>
    </row>
    <row r="13" spans="1:1">
      <c r="A13" t="s">
        <v>62</v>
      </c>
    </row>
    <row r="14" spans="1:1">
      <c r="A14" t="s">
        <v>63</v>
      </c>
    </row>
    <row r="15" spans="1:1">
      <c r="A15" t="s">
        <v>64</v>
      </c>
    </row>
    <row r="16" spans="1:1">
      <c r="A16" t="s">
        <v>65</v>
      </c>
    </row>
    <row r="17" spans="1:1">
      <c r="A17" t="s">
        <v>66</v>
      </c>
    </row>
    <row r="18" spans="1:1">
      <c r="A18" t="s">
        <v>67</v>
      </c>
    </row>
    <row r="19" spans="1:1">
      <c r="A19" t="s">
        <v>68</v>
      </c>
    </row>
    <row r="20" spans="1:1">
      <c r="A20" t="s">
        <v>69</v>
      </c>
    </row>
    <row r="21" spans="1:1">
      <c r="A21" t="s">
        <v>70</v>
      </c>
    </row>
    <row r="22" spans="1:1">
      <c r="A22" t="s">
        <v>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44334.633321759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44334.633321759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44334.633321759</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H4 (cohort 2020 - 2022)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WC leerlaag H4 (schooljaar 2020 - 2021)</v>
      </c>
    </row>
    <row r="5" spans="1:17" customHeight="1" ht="34.5">
      <c r="A5" s="9" t="s">
        <v>29</v>
      </c>
      <c r="B5" s="2">
        <v>11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c r="E6" s="2"/>
      <c r="G6" s="27" t="s">
        <v>5</v>
      </c>
      <c r="H6" s="28"/>
      <c r="I6" s="27"/>
      <c r="J6" s="29" t="s">
        <v>5</v>
      </c>
      <c r="K6" s="30"/>
      <c r="L6" s="27"/>
      <c r="M6" s="27" t="s">
        <v>5</v>
      </c>
      <c r="N6" s="31"/>
      <c r="O6" s="31" t="s">
        <v>5</v>
      </c>
      <c r="P6" s="32"/>
    </row>
    <row r="7" spans="1:17" customHeight="1" ht="72">
      <c r="A7" s="9" t="s">
        <v>42</v>
      </c>
      <c r="B7" s="2">
        <v>2020</v>
      </c>
      <c r="D7" s="2"/>
      <c r="E7" s="2"/>
      <c r="G7" s="27" t="s">
        <v>5</v>
      </c>
      <c r="H7" s="28"/>
      <c r="I7" s="27"/>
      <c r="J7" s="29" t="s">
        <v>5</v>
      </c>
      <c r="K7" s="30"/>
      <c r="L7" s="27"/>
      <c r="M7" s="27" t="s">
        <v>5</v>
      </c>
      <c r="N7" s="31"/>
      <c r="O7" s="31" t="s">
        <v>5</v>
      </c>
      <c r="P7" s="32"/>
    </row>
    <row r="8" spans="1:17" customHeight="1" ht="72">
      <c r="A8" s="9" t="s">
        <v>43</v>
      </c>
      <c r="B8" s="2">
        <v>116</v>
      </c>
      <c r="D8" s="2"/>
      <c r="E8" s="2"/>
      <c r="G8" s="27" t="s">
        <v>5</v>
      </c>
      <c r="H8" s="28"/>
      <c r="I8" s="27"/>
      <c r="J8" s="29" t="s">
        <v>5</v>
      </c>
      <c r="K8" s="30"/>
      <c r="L8" s="27"/>
      <c r="M8" s="27" t="s">
        <v>5</v>
      </c>
      <c r="N8" s="31"/>
      <c r="O8" s="31" t="s">
        <v>5</v>
      </c>
      <c r="P8" s="32"/>
    </row>
    <row r="9" spans="1:17" customHeight="1" ht="72">
      <c r="A9" s="9" t="s">
        <v>44</v>
      </c>
      <c r="B9" s="4">
        <f>IF(B6="A",B7+3,IF(B6="H",B7+2,B7+1))</f>
        <v>2022</v>
      </c>
      <c r="D9" s="2"/>
      <c r="E9" s="2"/>
      <c r="G9" s="27" t="s">
        <v>5</v>
      </c>
      <c r="H9" s="28"/>
      <c r="I9" s="27"/>
      <c r="J9" s="29" t="s">
        <v>5</v>
      </c>
      <c r="K9" s="30"/>
      <c r="L9" s="27"/>
      <c r="M9" s="27" t="s">
        <v>5</v>
      </c>
      <c r="N9" s="31"/>
      <c r="O9" s="31" t="s">
        <v>5</v>
      </c>
      <c r="P9" s="32"/>
    </row>
    <row r="10" spans="1:17" customHeight="1" ht="72">
      <c r="A10" s="9" t="s">
        <v>45</v>
      </c>
      <c r="B10" s="6">
        <f>NOW()</f>
        <v>44334.633333333</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0</v>
      </c>
      <c r="C13" s="9" t="s">
        <v>28</v>
      </c>
      <c r="D13" s="2"/>
      <c r="G13" s="33" t="str">
        <f>CONCATENATE("Algemene opmerkingen bij het jaarprogramma van  ",G4)</f>
        <v>Algemene opmerkingen bij het jaarprogramma van  WC leerlaag H4 (schooljaar 2020 - 2021)</v>
      </c>
      <c r="H13" s="33"/>
      <c r="I13" s="33"/>
      <c r="J13" s="33"/>
      <c r="K13" s="33"/>
      <c r="L13" s="33"/>
      <c r="M13" s="33"/>
    </row>
    <row r="14" spans="1:17" customHeight="1" ht="72">
      <c r="A14" s="9" t="s">
        <v>49</v>
      </c>
      <c r="B14" s="7">
        <f>4+B11-B7</f>
        <v>4</v>
      </c>
      <c r="G14" s="34">
        <v>0</v>
      </c>
      <c r="H14" s="34"/>
      <c r="I14" s="34"/>
      <c r="J14" s="34"/>
      <c r="K14" s="34"/>
      <c r="L14" s="34"/>
      <c r="M14" s="34"/>
    </row>
    <row r="16" spans="1:17" customHeight="1" ht="30.75">
      <c r="C16" s="9" t="s">
        <v>28</v>
      </c>
      <c r="D16" s="2"/>
      <c r="G16" s="17" t="str">
        <f>CONCATENATE(B4," leerlaag ",B6,"5 (schooljaar ",B7+1," - ",B7+2,")")</f>
        <v>WC leerlaag H5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WC leerlaag H5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WC leerlaag H6 (schooljaar 2022 - 2022)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WC leerlaag H6 (schooljaar 2022 - 2022)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H5 (cohort 2019 - 2021)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WC leerlaag H4 (schooljaar 2019 - 2020)</v>
      </c>
    </row>
    <row r="5" spans="1:17" customHeight="1" ht="34.5">
      <c r="A5" s="9" t="s">
        <v>29</v>
      </c>
      <c r="B5" s="2">
        <v>11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117</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44334.633333333</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c r="G13" s="33" t="str">
        <f>CONCATENATE("Algemene opmerkingen bij het jaarprogramma van  ",G4)</f>
        <v>Algemene opmerkingen bij het jaarprogramma van  WC leerlaag H4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WC leerlaag H5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WC leerlaag H5 (schooljaar 2020 - 2021)</v>
      </c>
      <c r="H25" s="33"/>
      <c r="I25" s="33"/>
      <c r="J25" s="33"/>
      <c r="K25" s="33"/>
      <c r="L25" s="33"/>
      <c r="M25" s="33"/>
    </row>
    <row r="26" spans="1:17" customHeight="1" ht="72">
      <c r="G26" s="34">
        <v>0</v>
      </c>
      <c r="H26" s="34"/>
      <c r="I26" s="34"/>
      <c r="J26" s="34"/>
      <c r="K26" s="34"/>
      <c r="L26" s="34"/>
      <c r="M26" s="34"/>
    </row>
    <row r="28" spans="1:17" customHeight="1" ht="30.75">
      <c r="C28" s="9" t="s">
        <v>28</v>
      </c>
      <c r="D28" s="2"/>
      <c r="G28" s="17" t="str">
        <f>CONCATENATE(B4," leerlaag ",B6,"6 (schooljaar ",B7+2," - ",B9,")")</f>
        <v>WC leerlaag H6 (schooljaar 2021 - 2021)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WC leerlaag H6 (schooljaar 2021 - 2021)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44334.633333333</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instellingen</vt:lpstr>
      <vt:lpstr>sjabloon</vt:lpstr>
      <vt:lpstr>wensen</vt:lpstr>
      <vt:lpstr>M 2021</vt:lpstr>
      <vt:lpstr>M 2020</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2021-04-08T10:11:12+00:00</dcterms:modified>
  <dc:title>xlsx-pta-generator</dc:title>
  <dc:description>Dit bestand is eigendom van CSG Augustinus Groningen</dc:description>
  <dc:subject>acomt pta cohorten</dc:subject>
  <cp:keywords>acomt pta cohorten</cp:keywords>
  <cp:category>internal usage only</cp:category>
</cp:coreProperties>
</file>