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2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M 2019" sheetId="6" r:id="rId9"/>
    <sheet name="H 2021" sheetId="7" r:id="rId10"/>
    <sheet name="H 2020" sheetId="8" r:id="rId11"/>
    <sheet name="H 2019" sheetId="9" r:id="rId12"/>
    <sheet name="A 2021" sheetId="10" r:id="rId13"/>
    <sheet name="A 2020" sheetId="11" r:id="rId14"/>
    <sheet name="A 2019" sheetId="12" r:id="rId15"/>
    <sheet name="A 2018" sheetId="13" r:id="rId1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<sst xmlns="http://schemas.openxmlformats.org/spreadsheetml/2006/main" uniqueCount="119">
  <si>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</si>
  <si>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</si>
  <si>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</si>
  <si>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</si>
  <si>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</si>
  <si>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</si>
  <si>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</si>
  <si>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</si>
  <si>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</si>
  <si>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</si>
  <si>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</si>
  <si>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</si>
  <si>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</si>
  <si>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</si>
  <si>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</si>
  <si>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</si>
  <si>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</si>
  <si>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</si>
  <si>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</si>
  <si>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</si>
  <si>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</si>
  <si>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</si>
  <si>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</si>
  <si>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</si>
  <si>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</si>
  <si>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</si>
  <si>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</si>
  <si>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</si>
  <si>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</si>
  <si>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</si>
  <si>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</si>
  <si>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</si>
  <si>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</si>
  <si>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</si>
  <si>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</si>
  <si>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</si>
  <si>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</si>
  <si>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</si>
  <si>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</si>
  <si>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</si>
  <si>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</si>
  <si>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</si>
  <si>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</si>
  <si>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</si>
  <si>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</si>
  <si>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</si>
  <si>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</si>
  <si>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</si>
  <si>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</si>
  <si>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</si>
  <si>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</si>
  <si>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</si>
  <si>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</si>
  <si>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</si>
  <si>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</si>
  <si>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</si>
  <si>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</si>
  <si>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</si>
  <si>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</si>
  <si>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</si>
  <si>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</si>
  <si>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</si>
  <si>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</si>
  <si>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</si>
  <si>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</si>
  <si>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</si>
  <si>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</si>
  <si>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</si>
  <si>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</si>
  <si>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</si>
  <si>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</si>
  <si>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</si>
  <si>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</si>
  <si>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AK</t>
  </si>
  <si>
    <t>M</t>
  </si>
  <si>
    <t xml:space="preserve">Bronnen van Energie, Arm en Rijk, Grenzen en Identiteit
</t>
  </si>
  <si>
    <t>AK/K/1, AK/K/2, AK/K/5, AK/K/7, AK/K/9, AK/V,2, AK/V/4, AK/V/6, AK/V/7, AK/V/8</t>
  </si>
  <si>
    <t>Water</t>
  </si>
  <si>
    <t xml:space="preserve">AK/K/3, AK/K/6, AK/V/3 </t>
  </si>
  <si>
    <t>Bevolking en ruimte</t>
  </si>
  <si>
    <t>AK/K/3, AK/K/8, AK/V/5</t>
  </si>
  <si>
    <t>Weer en klimaat</t>
  </si>
  <si>
    <t>AK/K/3, AK/K/4, AK/V/1</t>
  </si>
  <si>
    <t>Weerbericht</t>
  </si>
  <si>
    <t>H</t>
  </si>
  <si>
    <t>PW Katern Overleven in Europa H1en 2</t>
  </si>
  <si>
    <t>Overleven in Europa</t>
  </si>
  <si>
    <t>B3, C1</t>
  </si>
  <si>
    <t>Opdracht met betrekking tot de eigen omgeving in combinatie met aardrijkskundige vaardigheden</t>
  </si>
  <si>
    <t>A1, A2, E2, F</t>
  </si>
  <si>
    <t>PW Arm en Rijk H1en 2</t>
  </si>
  <si>
    <t>Arm en Rijk</t>
  </si>
  <si>
    <t>B1, B2</t>
  </si>
  <si>
    <t>PW Systeem Aarde</t>
  </si>
  <si>
    <t>Katern Systeem Aarde</t>
  </si>
  <si>
    <t>C2, C3</t>
  </si>
  <si>
    <t>Katern Wonen in Nederland</t>
  </si>
  <si>
    <t>E1</t>
  </si>
  <si>
    <t>Katern Brazilië</t>
  </si>
  <si>
    <t>D1, D2</t>
  </si>
  <si>
    <t>A</t>
  </si>
  <si>
    <t>Multidisciplinaire opdracht</t>
  </si>
  <si>
    <t>PW Globalisering H1</t>
  </si>
  <si>
    <t>PW Globalisering</t>
  </si>
  <si>
    <t>Onderzoek m.b.t. een sociaal of fysisch geografisch onderwerp, gericht op de eigen omgeving</t>
  </si>
  <si>
    <t>Proefwerk Arm en Rijk</t>
  </si>
  <si>
    <t>Katern Arm en Rijk</t>
  </si>
  <si>
    <t>A1, B2</t>
  </si>
  <si>
    <t>C1</t>
  </si>
  <si>
    <t>Geografische Vaardigheden gericht op katern Klimaatvraagstukken</t>
  </si>
  <si>
    <t>A1, C2</t>
  </si>
  <si>
    <t>Opdracht en presentatie aan de hand van een onderzoek m.b.t. een fysisch geografisch onderdeel van klimaatvraagstukken in de eigen omgeving</t>
  </si>
  <si>
    <t>C2, A2, E2</t>
  </si>
  <si>
    <t>Katern Wonen in Nederland (H1 en H2)</t>
  </si>
  <si>
    <t>Katern Wonen in Nederland en Globalisering</t>
  </si>
  <si>
    <t>E1, B1</t>
  </si>
  <si>
    <t>Katern Zuid-Amerika</t>
  </si>
  <si>
    <t>Examenstof: Globalisering, Systeem Aarde, Zuid-Amerika, Wonen in Nederland en vaardigheden</t>
  </si>
  <si>
    <t>A1, B1, C1, D1, E1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</si>
</sst>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44340.444097222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AK leerlaag A4 (schooljaar 2020 - 2021)</v>
      </c>
    </row>
    <row r="5" spans="1:17" customHeight="1" ht="34.5">
      <c r="A5" s="9" t="s">
        <v>29</v>
      </c>
      <c r="B5" s="2">
        <v>22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100</v>
      </c>
      <c r="D6" s="2">
        <v>180</v>
      </c>
      <c r="E6" s="2"/>
      <c r="G6" s="27">
        <v>1</v>
      </c>
      <c r="H6" s="28" t="s">
        <v>101</v>
      </c>
      <c r="I6" s="27">
        <v>1</v>
      </c>
      <c r="J6" s="29" t="s">
        <v>19</v>
      </c>
      <c r="K6" s="30"/>
      <c r="L6" s="27"/>
      <c r="M6" s="27" t="s">
        <v>11</v>
      </c>
      <c r="N6" s="31"/>
      <c r="O6" s="31">
        <v>0</v>
      </c>
      <c r="P6" s="32"/>
    </row>
    <row r="7" spans="1:17" customHeight="1" ht="72">
      <c r="A7" s="9" t="s">
        <v>42</v>
      </c>
      <c r="B7" s="2">
        <v>2020</v>
      </c>
      <c r="D7" s="2">
        <v>181</v>
      </c>
      <c r="E7" s="2"/>
      <c r="G7" s="27">
        <v>1</v>
      </c>
      <c r="H7" s="28" t="s">
        <v>102</v>
      </c>
      <c r="I7" s="27">
        <v>2</v>
      </c>
      <c r="J7" s="29" t="s">
        <v>7</v>
      </c>
      <c r="K7" s="30"/>
      <c r="L7" s="27">
        <v>50</v>
      </c>
      <c r="M7" s="27" t="s">
        <v>11</v>
      </c>
      <c r="N7" s="31"/>
      <c r="O7" s="31">
        <v>0</v>
      </c>
      <c r="P7" s="32"/>
    </row>
    <row r="8" spans="1:17" customHeight="1" ht="72">
      <c r="A8" s="9" t="s">
        <v>43</v>
      </c>
      <c r="B8" s="2">
        <v>40</v>
      </c>
      <c r="D8" s="2">
        <v>182</v>
      </c>
      <c r="E8" s="2"/>
      <c r="G8" s="27">
        <v>2</v>
      </c>
      <c r="H8" s="28" t="s">
        <v>103</v>
      </c>
      <c r="I8" s="27">
        <v>2</v>
      </c>
      <c r="J8" s="29" t="s">
        <v>7</v>
      </c>
      <c r="K8" s="30"/>
      <c r="L8" s="27">
        <v>50</v>
      </c>
      <c r="M8" s="27" t="s">
        <v>11</v>
      </c>
      <c r="N8" s="31"/>
      <c r="O8" s="31">
        <v>0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>
        <v>183</v>
      </c>
      <c r="E9" s="2"/>
      <c r="G9" s="27">
        <v>3</v>
      </c>
      <c r="H9" s="28" t="s">
        <v>104</v>
      </c>
      <c r="I9" s="27">
        <v>3</v>
      </c>
      <c r="J9" s="29" t="s">
        <v>19</v>
      </c>
      <c r="K9" s="30"/>
      <c r="L9" s="27"/>
      <c r="M9" s="27" t="s">
        <v>8</v>
      </c>
      <c r="N9" s="31">
        <v>1</v>
      </c>
      <c r="O9" s="31" t="s">
        <v>11</v>
      </c>
      <c r="P9" s="32" t="s">
        <v>89</v>
      </c>
    </row>
    <row r="10" spans="1:17" customHeight="1" ht="72">
      <c r="A10" s="9" t="s">
        <v>45</v>
      </c>
      <c r="B10" s="6">
        <f>NOW()</f>
        <v>44340.444097222</v>
      </c>
      <c r="D10" s="2">
        <v>184</v>
      </c>
      <c r="E10" s="2"/>
      <c r="G10" s="27">
        <v>4</v>
      </c>
      <c r="H10" s="28" t="s">
        <v>105</v>
      </c>
      <c r="I10" s="27">
        <v>2</v>
      </c>
      <c r="J10" s="29" t="s">
        <v>7</v>
      </c>
      <c r="K10" s="30"/>
      <c r="L10" s="27">
        <v>50</v>
      </c>
      <c r="M10" s="27" t="s">
        <v>11</v>
      </c>
      <c r="N10" s="31"/>
      <c r="O10" s="31">
        <v>0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>
        <v>185</v>
      </c>
      <c r="E11" s="2"/>
      <c r="G11" s="27">
        <v>4</v>
      </c>
      <c r="H11" s="28" t="s">
        <v>106</v>
      </c>
      <c r="I11" s="27">
        <v>3</v>
      </c>
      <c r="J11" s="29" t="s">
        <v>7</v>
      </c>
      <c r="K11" s="30"/>
      <c r="L11" s="27">
        <v>100</v>
      </c>
      <c r="M11" s="27" t="s">
        <v>8</v>
      </c>
      <c r="N11" s="31">
        <v>1</v>
      </c>
      <c r="O11" s="31" t="s">
        <v>8</v>
      </c>
      <c r="P11" s="32" t="s">
        <v>107</v>
      </c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97</v>
      </c>
      <c r="G13" s="33" t="str">
        <f>CONCATENATE("Algemene opmerkingen bij het jaarprogramma van  ",G4)</f>
        <v>Algemene opmerkingen bij het jaarprogramma van  AK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AK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98</v>
      </c>
      <c r="G25" s="33" t="str">
        <f>CONCATENATE("Algemene opmerkingen bij het jaarprogramma van  ",G16)</f>
        <v>Algemene opmerkingen bij het jaarprogramma van  AK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AK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99</v>
      </c>
      <c r="G37" s="33" t="str">
        <f>CONCATENATE("Algemene opmerkingen bij het jaarprogramma van  ",G28)</f>
        <v>Algemene opmerkingen bij het jaarprogramma van  AK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AK leerlaag A4 (schooljaar 2019 - 2020)</v>
      </c>
    </row>
    <row r="5" spans="1:17" customHeight="1" ht="34.5">
      <c r="A5" s="9" t="s">
        <v>29</v>
      </c>
      <c r="B5" s="2">
        <v>22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100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41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44340.444097222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100</v>
      </c>
      <c r="G13" s="33" t="str">
        <f>CONCATENATE("Algemene opmerkingen bij het jaarprogramma van  ",G4)</f>
        <v>Algemene opmerkingen bij het jaarprogramma van  AK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AK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186</v>
      </c>
      <c r="E18" s="2"/>
      <c r="G18" s="27">
        <v>1</v>
      </c>
      <c r="H18" s="28" t="s">
        <v>101</v>
      </c>
      <c r="I18" s="27">
        <v>1</v>
      </c>
      <c r="J18" s="29" t="s">
        <v>19</v>
      </c>
      <c r="K18" s="30"/>
      <c r="L18" s="27"/>
      <c r="M18" s="27" t="s">
        <v>11</v>
      </c>
      <c r="N18" s="31"/>
      <c r="O18" s="31" t="s">
        <v>5</v>
      </c>
      <c r="P18" s="32"/>
    </row>
    <row r="19" spans="1:17" customHeight="1" ht="72">
      <c r="D19" s="2">
        <v>187</v>
      </c>
      <c r="E19" s="2"/>
      <c r="G19" s="27">
        <v>1</v>
      </c>
      <c r="H19" s="28" t="s">
        <v>93</v>
      </c>
      <c r="I19" s="27">
        <v>2</v>
      </c>
      <c r="J19" s="29" t="s">
        <v>7</v>
      </c>
      <c r="K19" s="30"/>
      <c r="L19" s="27">
        <v>50</v>
      </c>
      <c r="M19" s="27" t="s">
        <v>11</v>
      </c>
      <c r="N19" s="31"/>
      <c r="O19" s="31" t="s">
        <v>5</v>
      </c>
      <c r="P19" s="32"/>
    </row>
    <row r="20" spans="1:17" customHeight="1" ht="72">
      <c r="D20" s="2">
        <v>188</v>
      </c>
      <c r="E20" s="2"/>
      <c r="G20" s="27">
        <v>2</v>
      </c>
      <c r="H20" s="28" t="s">
        <v>94</v>
      </c>
      <c r="I20" s="27">
        <v>3</v>
      </c>
      <c r="J20" s="29" t="s">
        <v>7</v>
      </c>
      <c r="K20" s="30"/>
      <c r="L20" s="27">
        <v>100</v>
      </c>
      <c r="M20" s="27" t="s">
        <v>8</v>
      </c>
      <c r="N20" s="31">
        <v>3</v>
      </c>
      <c r="O20" s="31" t="s">
        <v>8</v>
      </c>
      <c r="P20" s="32" t="s">
        <v>108</v>
      </c>
    </row>
    <row r="21" spans="1:17" customHeight="1" ht="72">
      <c r="D21" s="2">
        <v>189</v>
      </c>
      <c r="E21" s="2"/>
      <c r="G21" s="27">
        <v>3</v>
      </c>
      <c r="H21" s="28" t="s">
        <v>109</v>
      </c>
      <c r="I21" s="27">
        <v>3</v>
      </c>
      <c r="J21" s="29" t="s">
        <v>7</v>
      </c>
      <c r="K21" s="30"/>
      <c r="L21" s="27">
        <v>100</v>
      </c>
      <c r="M21" s="27" t="s">
        <v>8</v>
      </c>
      <c r="N21" s="31">
        <v>1</v>
      </c>
      <c r="O21" s="31" t="s">
        <v>8</v>
      </c>
      <c r="P21" s="32" t="s">
        <v>110</v>
      </c>
    </row>
    <row r="22" spans="1:17" customHeight="1" ht="72">
      <c r="D22" s="2">
        <v>190</v>
      </c>
      <c r="E22" s="2"/>
      <c r="G22" s="27">
        <v>3</v>
      </c>
      <c r="H22" s="28" t="s">
        <v>111</v>
      </c>
      <c r="I22" s="27">
        <v>3</v>
      </c>
      <c r="J22" s="29" t="s">
        <v>19</v>
      </c>
      <c r="K22" s="30"/>
      <c r="L22" s="27"/>
      <c r="M22" s="27" t="s">
        <v>8</v>
      </c>
      <c r="N22" s="31">
        <v>1</v>
      </c>
      <c r="O22" s="31" t="s">
        <v>11</v>
      </c>
      <c r="P22" s="32" t="s">
        <v>112</v>
      </c>
    </row>
    <row r="23" spans="1:17" customHeight="1" ht="72">
      <c r="D23" s="2">
        <v>191</v>
      </c>
      <c r="E23" s="2"/>
      <c r="G23" s="27">
        <v>4</v>
      </c>
      <c r="H23" s="28" t="s">
        <v>113</v>
      </c>
      <c r="I23" s="27">
        <v>3</v>
      </c>
      <c r="J23" s="29" t="s">
        <v>7</v>
      </c>
      <c r="K23" s="30"/>
      <c r="L23" s="27">
        <v>100</v>
      </c>
      <c r="M23" s="27" t="s">
        <v>8</v>
      </c>
      <c r="N23" s="31">
        <v>2</v>
      </c>
      <c r="O23" s="31" t="s">
        <v>8</v>
      </c>
      <c r="P23" s="32" t="s">
        <v>97</v>
      </c>
    </row>
    <row r="25" spans="1:17">
      <c r="C25" s="9" t="s">
        <v>28</v>
      </c>
      <c r="D25" s="2">
        <v>101</v>
      </c>
      <c r="G25" s="33" t="str">
        <f>CONCATENATE("Algemene opmerkingen bij het jaarprogramma van  ",G16)</f>
        <v>Algemene opmerkingen bij het jaarprogramma van  AK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AK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102</v>
      </c>
      <c r="G37" s="33" t="str">
        <f>CONCATENATE("Algemene opmerkingen bij het jaarprogramma van  ",G28)</f>
        <v>Algemene opmerkingen bij het jaarprogramma van  AK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AK leerlaag A4 (schooljaar 2018 - 2019)</v>
      </c>
    </row>
    <row r="5" spans="1:17" customHeight="1" ht="34.5">
      <c r="A5" s="9" t="s">
        <v>29</v>
      </c>
      <c r="B5" s="2">
        <v>22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100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42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44340.444097222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>
        <v>103</v>
      </c>
      <c r="G13" s="33" t="str">
        <f>CONCATENATE("Algemene opmerkingen bij het jaarprogramma van  ",G4)</f>
        <v>Algemene opmerkingen bij het jaarprogramma van  AK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AK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104</v>
      </c>
      <c r="G25" s="33" t="str">
        <f>CONCATENATE("Algemene opmerkingen bij het jaarprogramma van  ",G16)</f>
        <v>Algemene opmerkingen bij het jaarprogramma van  AK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AK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>
        <v>192</v>
      </c>
      <c r="E30" s="2"/>
      <c r="G30" s="27">
        <v>1</v>
      </c>
      <c r="H30" s="28" t="s">
        <v>114</v>
      </c>
      <c r="I30" s="27"/>
      <c r="J30" s="29" t="s">
        <v>7</v>
      </c>
      <c r="K30" s="30"/>
      <c r="L30" s="27">
        <v>100</v>
      </c>
      <c r="M30" s="27" t="s">
        <v>8</v>
      </c>
      <c r="N30" s="31">
        <v>3</v>
      </c>
      <c r="O30" s="31" t="s">
        <v>8</v>
      </c>
      <c r="P30" s="32" t="s">
        <v>115</v>
      </c>
    </row>
    <row r="31" spans="1:17" customHeight="1" ht="72">
      <c r="D31" s="2">
        <v>193</v>
      </c>
      <c r="E31" s="2"/>
      <c r="G31" s="27">
        <v>2</v>
      </c>
      <c r="H31" s="28" t="s">
        <v>116</v>
      </c>
      <c r="I31" s="27"/>
      <c r="J31" s="29" t="s">
        <v>7</v>
      </c>
      <c r="K31" s="30"/>
      <c r="L31" s="27">
        <v>100</v>
      </c>
      <c r="M31" s="27" t="s">
        <v>8</v>
      </c>
      <c r="N31" s="31">
        <v>4</v>
      </c>
      <c r="O31" s="31" t="s">
        <v>8</v>
      </c>
      <c r="P31" s="32" t="s">
        <v>99</v>
      </c>
    </row>
    <row r="32" spans="1:17" customHeight="1" ht="72">
      <c r="D32" s="2">
        <v>194</v>
      </c>
      <c r="E32" s="2"/>
      <c r="G32" s="27">
        <v>3</v>
      </c>
      <c r="H32" s="28" t="s">
        <v>117</v>
      </c>
      <c r="I32" s="27"/>
      <c r="J32" s="29" t="s">
        <v>7</v>
      </c>
      <c r="K32" s="30"/>
      <c r="L32" s="27">
        <v>100</v>
      </c>
      <c r="M32" s="27" t="s">
        <v>8</v>
      </c>
      <c r="N32" s="31">
        <v>4</v>
      </c>
      <c r="O32" s="31" t="s">
        <v>8</v>
      </c>
      <c r="P32" s="32" t="s">
        <v>118</v>
      </c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105</v>
      </c>
      <c r="G37" s="33" t="str">
        <f>CONCATENATE("Algemene opmerkingen bij het jaarprogramma van  ",G28)</f>
        <v>Algemene opmerkingen bij het jaarprogramma van  AK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44340.444097222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44340.444097222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44340.444097222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M5 (cohort 2019 - 2020)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AK leerlaag M4 (schooljaar 2019 - 2020)</v>
      </c>
    </row>
    <row r="5" spans="1:17" customHeight="1" ht="34.5">
      <c r="A5" s="9" t="s">
        <v>29</v>
      </c>
      <c r="B5" s="2">
        <v>22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37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2020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44340.444097222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91</v>
      </c>
      <c r="G13" s="33" t="str">
        <f>CONCATENATE("Algemene opmerkingen bij het jaarprogramma van  ",G4)</f>
        <v>Algemene opmerkingen bij het jaarprogramma van  AK leerlaag M4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AK leerlaag M5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166</v>
      </c>
      <c r="E18" s="2"/>
      <c r="G18" s="27">
        <v>1</v>
      </c>
      <c r="H18" s="28" t="s">
        <v>75</v>
      </c>
      <c r="I18" s="27"/>
      <c r="J18" s="29" t="s">
        <v>19</v>
      </c>
      <c r="K18" s="30"/>
      <c r="L18" s="27"/>
      <c r="M18" s="27" t="s">
        <v>8</v>
      </c>
      <c r="N18" s="31">
        <v>2</v>
      </c>
      <c r="O18" s="31" t="s">
        <v>11</v>
      </c>
      <c r="P18" s="32" t="s">
        <v>76</v>
      </c>
    </row>
    <row r="19" spans="1:17" customHeight="1" ht="72">
      <c r="D19" s="2">
        <v>167</v>
      </c>
      <c r="E19" s="2"/>
      <c r="G19" s="27">
        <v>1</v>
      </c>
      <c r="H19" s="28" t="s">
        <v>77</v>
      </c>
      <c r="I19" s="27"/>
      <c r="J19" s="29" t="s">
        <v>7</v>
      </c>
      <c r="K19" s="30"/>
      <c r="L19" s="27">
        <v>100</v>
      </c>
      <c r="M19" s="27" t="s">
        <v>8</v>
      </c>
      <c r="N19" s="31">
        <v>5</v>
      </c>
      <c r="O19" s="31" t="s">
        <v>8</v>
      </c>
      <c r="P19" s="32" t="s">
        <v>78</v>
      </c>
    </row>
    <row r="20" spans="1:17" customHeight="1" ht="72">
      <c r="D20" s="2">
        <v>168</v>
      </c>
      <c r="E20" s="2"/>
      <c r="G20" s="27">
        <v>2</v>
      </c>
      <c r="H20" s="28" t="s">
        <v>79</v>
      </c>
      <c r="I20" s="27"/>
      <c r="J20" s="29" t="s">
        <v>7</v>
      </c>
      <c r="K20" s="30"/>
      <c r="L20" s="27">
        <v>100</v>
      </c>
      <c r="M20" s="27" t="s">
        <v>8</v>
      </c>
      <c r="N20" s="31">
        <v>5</v>
      </c>
      <c r="O20" s="31" t="s">
        <v>8</v>
      </c>
      <c r="P20" s="32" t="s">
        <v>80</v>
      </c>
    </row>
    <row r="21" spans="1:17" customHeight="1" ht="72">
      <c r="D21" s="2">
        <v>169</v>
      </c>
      <c r="E21" s="2"/>
      <c r="G21" s="27">
        <v>3</v>
      </c>
      <c r="H21" s="28" t="s">
        <v>81</v>
      </c>
      <c r="I21" s="27"/>
      <c r="J21" s="29" t="s">
        <v>7</v>
      </c>
      <c r="K21" s="30"/>
      <c r="L21" s="27">
        <v>100</v>
      </c>
      <c r="M21" s="27" t="s">
        <v>8</v>
      </c>
      <c r="N21" s="31">
        <v>5</v>
      </c>
      <c r="O21" s="31" t="s">
        <v>8</v>
      </c>
      <c r="P21" s="32" t="s">
        <v>82</v>
      </c>
    </row>
    <row r="22" spans="1:17" customHeight="1" ht="72">
      <c r="D22" s="2">
        <v>170</v>
      </c>
      <c r="E22" s="2"/>
      <c r="G22" s="27">
        <v>3</v>
      </c>
      <c r="H22" s="28" t="s">
        <v>83</v>
      </c>
      <c r="I22" s="27"/>
      <c r="J22" s="29" t="s">
        <v>19</v>
      </c>
      <c r="K22" s="30"/>
      <c r="L22" s="27"/>
      <c r="M22" s="27" t="s">
        <v>8</v>
      </c>
      <c r="N22" s="31">
        <v>3</v>
      </c>
      <c r="O22" s="31" t="s">
        <v>11</v>
      </c>
      <c r="P22" s="32" t="s">
        <v>82</v>
      </c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92</v>
      </c>
      <c r="G25" s="33" t="str">
        <f>CONCATENATE("Algemene opmerkingen bij het jaarprogramma van  ",G16)</f>
        <v>Algemene opmerkingen bij het jaarprogramma van  AK leerlaag M5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AK leerlaag M6 (schooljaar 2021 - 2020)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AK leerlaag M6 (schooljaar 2021 - 2020)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44340.444097222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AK leerlaag H4 (schooljaar 2020 - 2021)</v>
      </c>
    </row>
    <row r="5" spans="1:17" customHeight="1" ht="34.5">
      <c r="A5" s="9" t="s">
        <v>29</v>
      </c>
      <c r="B5" s="2">
        <v>22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84</v>
      </c>
      <c r="D6" s="2">
        <v>171</v>
      </c>
      <c r="E6" s="2"/>
      <c r="G6" s="27">
        <v>1</v>
      </c>
      <c r="H6" s="28" t="s">
        <v>85</v>
      </c>
      <c r="I6" s="27">
        <v>2</v>
      </c>
      <c r="J6" s="29" t="s">
        <v>7</v>
      </c>
      <c r="K6" s="30"/>
      <c r="L6" s="27">
        <v>50</v>
      </c>
      <c r="M6" s="27" t="s">
        <v>11</v>
      </c>
      <c r="N6" s="31"/>
      <c r="O6" s="31">
        <v>0</v>
      </c>
      <c r="P6" s="32"/>
    </row>
    <row r="7" spans="1:17" customHeight="1" ht="72">
      <c r="A7" s="9" t="s">
        <v>42</v>
      </c>
      <c r="B7" s="2">
        <v>2020</v>
      </c>
      <c r="D7" s="2">
        <v>172</v>
      </c>
      <c r="E7" s="2"/>
      <c r="G7" s="27">
        <v>1</v>
      </c>
      <c r="H7" s="28" t="s">
        <v>86</v>
      </c>
      <c r="I7" s="27">
        <v>3</v>
      </c>
      <c r="J7" s="29" t="s">
        <v>7</v>
      </c>
      <c r="K7" s="30"/>
      <c r="L7" s="27">
        <v>50</v>
      </c>
      <c r="M7" s="27" t="s">
        <v>8</v>
      </c>
      <c r="N7" s="31">
        <v>1</v>
      </c>
      <c r="O7" s="31" t="s">
        <v>8</v>
      </c>
      <c r="P7" s="32" t="s">
        <v>87</v>
      </c>
    </row>
    <row r="8" spans="1:17" customHeight="1" ht="72">
      <c r="A8" s="9" t="s">
        <v>43</v>
      </c>
      <c r="B8" s="2">
        <v>38</v>
      </c>
      <c r="D8" s="2">
        <v>173</v>
      </c>
      <c r="E8" s="2"/>
      <c r="G8" s="27">
        <v>2</v>
      </c>
      <c r="H8" s="28" t="s">
        <v>88</v>
      </c>
      <c r="I8" s="27">
        <v>3</v>
      </c>
      <c r="J8" s="29" t="s">
        <v>19</v>
      </c>
      <c r="K8" s="30"/>
      <c r="L8" s="27"/>
      <c r="M8" s="27" t="s">
        <v>8</v>
      </c>
      <c r="N8" s="31">
        <v>1</v>
      </c>
      <c r="O8" s="31" t="s">
        <v>11</v>
      </c>
      <c r="P8" s="32" t="s">
        <v>89</v>
      </c>
    </row>
    <row r="9" spans="1:17" customHeight="1" ht="72">
      <c r="A9" s="9" t="s">
        <v>44</v>
      </c>
      <c r="B9" s="4">
        <f>IF(B6="A",B7+3,IF(B6="H",B7+2,B7+1))</f>
        <v>2022</v>
      </c>
      <c r="D9" s="2">
        <v>174</v>
      </c>
      <c r="E9" s="2"/>
      <c r="G9" s="27">
        <v>2</v>
      </c>
      <c r="H9" s="28" t="s">
        <v>90</v>
      </c>
      <c r="I9" s="27">
        <v>2</v>
      </c>
      <c r="J9" s="29" t="s">
        <v>7</v>
      </c>
      <c r="K9" s="30"/>
      <c r="L9" s="27">
        <v>50</v>
      </c>
      <c r="M9" s="27" t="s">
        <v>11</v>
      </c>
      <c r="N9" s="31"/>
      <c r="O9" s="31">
        <v>0</v>
      </c>
      <c r="P9" s="32"/>
    </row>
    <row r="10" spans="1:17" customHeight="1" ht="72">
      <c r="A10" s="9" t="s">
        <v>45</v>
      </c>
      <c r="B10" s="6">
        <f>NOW()</f>
        <v>44340.444097222</v>
      </c>
      <c r="D10" s="2">
        <v>175</v>
      </c>
      <c r="E10" s="2"/>
      <c r="G10" s="27">
        <v>3</v>
      </c>
      <c r="H10" s="28" t="s">
        <v>91</v>
      </c>
      <c r="I10" s="27">
        <v>3</v>
      </c>
      <c r="J10" s="29" t="s">
        <v>7</v>
      </c>
      <c r="K10" s="30"/>
      <c r="L10" s="27">
        <v>100</v>
      </c>
      <c r="M10" s="27" t="s">
        <v>8</v>
      </c>
      <c r="N10" s="31">
        <v>1</v>
      </c>
      <c r="O10" s="31" t="s">
        <v>8</v>
      </c>
      <c r="P10" s="32" t="s">
        <v>92</v>
      </c>
    </row>
    <row r="11" spans="1:17" customHeight="1" ht="72">
      <c r="A11" s="9" t="s">
        <v>46</v>
      </c>
      <c r="B11" s="4">
        <f>IF(MONTH(NOW())&gt;7,YEAR(NOW()),YEAR(NOW())-1)</f>
        <v>2020</v>
      </c>
      <c r="D11" s="2">
        <v>176</v>
      </c>
      <c r="E11" s="2"/>
      <c r="G11" s="27">
        <v>4</v>
      </c>
      <c r="H11" s="28" t="s">
        <v>93</v>
      </c>
      <c r="I11" s="27">
        <v>2</v>
      </c>
      <c r="J11" s="29" t="s">
        <v>7</v>
      </c>
      <c r="K11" s="30"/>
      <c r="L11" s="27">
        <v>50</v>
      </c>
      <c r="M11" s="27" t="s">
        <v>11</v>
      </c>
      <c r="N11" s="31"/>
      <c r="O11" s="31">
        <v>0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93</v>
      </c>
      <c r="G13" s="33" t="str">
        <f>CONCATENATE("Algemene opmerkingen bij het jaarprogramma van  ",G4)</f>
        <v>Algemene opmerkingen bij het jaarprogramma van  AK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AK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94</v>
      </c>
      <c r="G25" s="33" t="str">
        <f>CONCATENATE("Algemene opmerkingen bij het jaarprogramma van  ",G16)</f>
        <v>Algemene opmerkingen bij het jaarprogramma van  AK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AK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AK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AK leerlaag H4 (schooljaar 2019 - 2020)</v>
      </c>
    </row>
    <row r="5" spans="1:17" customHeight="1" ht="34.5">
      <c r="A5" s="9" t="s">
        <v>29</v>
      </c>
      <c r="B5" s="2">
        <v>22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39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44340.444097222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95</v>
      </c>
      <c r="G13" s="33" t="str">
        <f>CONCATENATE("Algemene opmerkingen bij het jaarprogramma van  ",G4)</f>
        <v>Algemene opmerkingen bij het jaarprogramma van  AK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AK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177</v>
      </c>
      <c r="E18" s="2"/>
      <c r="G18" s="27">
        <v>1</v>
      </c>
      <c r="H18" s="28" t="s">
        <v>94</v>
      </c>
      <c r="I18" s="27"/>
      <c r="J18" s="29" t="s">
        <v>7</v>
      </c>
      <c r="K18" s="30"/>
      <c r="L18" s="27">
        <v>100</v>
      </c>
      <c r="M18" s="27" t="s">
        <v>8</v>
      </c>
      <c r="N18" s="31">
        <v>2</v>
      </c>
      <c r="O18" s="31" t="s">
        <v>8</v>
      </c>
      <c r="P18" s="32" t="s">
        <v>95</v>
      </c>
    </row>
    <row r="19" spans="1:17" customHeight="1" ht="72">
      <c r="D19" s="2">
        <v>178</v>
      </c>
      <c r="E19" s="2"/>
      <c r="G19" s="27">
        <v>2</v>
      </c>
      <c r="H19" s="28" t="s">
        <v>96</v>
      </c>
      <c r="I19" s="27"/>
      <c r="J19" s="29" t="s">
        <v>7</v>
      </c>
      <c r="K19" s="30"/>
      <c r="L19" s="27">
        <v>100</v>
      </c>
      <c r="M19" s="27" t="s">
        <v>8</v>
      </c>
      <c r="N19" s="31">
        <v>2</v>
      </c>
      <c r="O19" s="31" t="s">
        <v>8</v>
      </c>
      <c r="P19" s="32" t="s">
        <v>97</v>
      </c>
    </row>
    <row r="20" spans="1:17" customHeight="1" ht="72">
      <c r="D20" s="2">
        <v>179</v>
      </c>
      <c r="E20" s="2"/>
      <c r="G20" s="27">
        <v>3</v>
      </c>
      <c r="H20" s="28" t="s">
        <v>98</v>
      </c>
      <c r="I20" s="27"/>
      <c r="J20" s="29" t="s">
        <v>7</v>
      </c>
      <c r="K20" s="30"/>
      <c r="L20" s="27">
        <v>100</v>
      </c>
      <c r="M20" s="27" t="s">
        <v>8</v>
      </c>
      <c r="N20" s="31">
        <v>2</v>
      </c>
      <c r="O20" s="31" t="s">
        <v>8</v>
      </c>
      <c r="P20" s="32" t="s">
        <v>99</v>
      </c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96</v>
      </c>
      <c r="G25" s="33" t="str">
        <f>CONCATENATE("Algemene opmerkingen bij het jaarprogramma van  ",G16)</f>
        <v>Algemene opmerkingen bij het jaarprogramma van  AK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AK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AK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instellingen</vt:lpstr>
      <vt:lpstr>sjabloon</vt:lpstr>
      <vt:lpstr>wensen</vt:lpstr>
      <vt:lpstr>M 2021</vt:lpstr>
      <vt:lpstr>M 2020</vt:lpstr>
      <vt:lpstr>M 2019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