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  <sheet name="H 2021" sheetId="5" r:id="rId8"/>
    <sheet name="H 2020" sheetId="6" r:id="rId9"/>
    <sheet name="H 2019" sheetId="7" r:id="rId10"/>
    <sheet name="A 2021" sheetId="8" r:id="rId11"/>
    <sheet name="A 2020" sheetId="9" r:id="rId12"/>
    <sheet name="A 2019" sheetId="10" r:id="rId13"/>
    <sheet name="A 2018" sheetId="11" r:id="rId1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<sst xmlns="http://schemas.openxmlformats.org/spreadsheetml/2006/main" uniqueCount="104">
  <si>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</si>
  <si>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</si>
  <si>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</si>
  <si>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</si>
  <si>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</si>
  <si>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</si>
  <si>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</si>
  <si>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</si>
  <si>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</si>
  <si>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</si>
  <si>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</si>
  <si>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</si>
  <si>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</si>
  <si>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</si>
  <si>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</si>
  <si>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</si>
  <si>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</si>
  <si>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</si>
  <si>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</si>
  <si>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</si>
  <si>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</si>
  <si>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</si>
  <si>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</si>
  <si>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</si>
  <si>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</si>
  <si>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</si>
  <si>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</si>
  <si>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</si>
  <si>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</si>
  <si>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</si>
  <si>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</si>
  <si>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</si>
  <si>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</si>
  <si>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</si>
  <si>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</si>
  <si>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</si>
  <si>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</si>
  <si>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</si>
  <si>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</si>
  <si>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</si>
  <si>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EC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</si>
  <si>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</si>
  <si>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</si>
  <si>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</si>
  <si>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</si>
  <si>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</si>
  <si>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</si>
  <si>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</si>
  <si>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</si>
  <si>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</si>
  <si>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</si>
  <si>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</si>
  <si>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</si>
  <si>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</si>
  <si>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</si>
  <si>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</si>
  <si>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</si>
  <si>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</si>
  <si>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</si>
  <si>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</si>
  <si>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</si>
  <si>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</si>
  <si>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</si>
  <si>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</si>
  <si>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</si>
  <si>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Boek Pincode: hoofdstuk 1 en 2 Consumptie</t>
  </si>
  <si>
    <t>EC/K/1, EC/K/2, EC/K/3, EC/K/4A, EC/K/4B, EC/V/1, EC/V/2</t>
  </si>
  <si>
    <t>Boek Pincode: hoofdstuk 3 en 4 Arbeid</t>
  </si>
  <si>
    <t>EC/K/1, EC/K/2, EC/K/3, EC/K/5A, EC/K/5B, EC/K/8    EC/V/1, EC/V/2</t>
  </si>
  <si>
    <t>Boek Pincode: hoofdstuk 5 t/m 8 Overheid en Internationale ontwikkelingen</t>
  </si>
  <si>
    <t>EC/K/1, EC/K/2, EC/K/6, EC/K/7, EC/V/1, EC/V/2</t>
  </si>
  <si>
    <t>Opdracht: Kopen/huren/verzekeren</t>
  </si>
  <si>
    <t>EC/K/4B</t>
  </si>
  <si>
    <t>H</t>
  </si>
  <si>
    <t>Lesbrieven: Crisis en Vervoer</t>
  </si>
  <si>
    <t xml:space="preserve">A, D, F, G </t>
  </si>
  <si>
    <t>Opdracht: keuzeonderwerp</t>
  </si>
  <si>
    <t>K</t>
  </si>
  <si>
    <t>Lesbrief Jong &amp; Oud</t>
  </si>
  <si>
    <t>A, E, F, G, H, I</t>
  </si>
  <si>
    <t xml:space="preserve">Lesbrieven: Verdienen &amp; uitgeven. Werk. </t>
  </si>
  <si>
    <t>A, H, I</t>
  </si>
  <si>
    <t xml:space="preserve">Lesbrieven: Markt &amp; overheid. Vervoer. Verdienen &amp; uitgeven. </t>
  </si>
  <si>
    <t>A, D, F, G, H, I</t>
  </si>
  <si>
    <t xml:space="preserve">Lesbrieven: Europa. Jong &amp; oud. Vervoer. Markt &amp; overheid. Verdienen &amp; uitgeven. </t>
  </si>
  <si>
    <t>A, D, E, F, G, H, I, J</t>
  </si>
  <si>
    <t>A</t>
  </si>
  <si>
    <t>Lesbrief Vraag en Aanbod</t>
  </si>
  <si>
    <t>Lesbrieven gedragseconomie + vraag en aanbod</t>
  </si>
  <si>
    <t>Lesbrief Levensloop tot (Zie studiewijzer)</t>
  </si>
  <si>
    <t>Lesbrief Levensloop</t>
  </si>
  <si>
    <t xml:space="preserve">Lesbrieven: Levensloop, Arbeid, Vraag en aanbod. </t>
  </si>
  <si>
    <t>A, B, C, D, E, F, G, H, I</t>
  </si>
  <si>
    <t>Lesbrieven: Marktgedrag, Vraag en aanbod.</t>
  </si>
  <si>
    <t>A, D, E, F, G, H</t>
  </si>
  <si>
    <t>Lesbrief Monetaire Zaken</t>
  </si>
  <si>
    <t>I, K</t>
  </si>
  <si>
    <t>J</t>
  </si>
  <si>
    <t>Lesbrieven: Marktgedrag, Mobiliteit.</t>
  </si>
  <si>
    <t>A, B, C, D, E, F, G, H</t>
  </si>
  <si>
    <t>Economische crisis</t>
  </si>
  <si>
    <t>I</t>
  </si>
  <si>
    <t>Wereldeconomie</t>
  </si>
  <si>
    <t>Alle lesbrieven uit atheneum 4, 5 en 6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</si>
</sst>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38" sqref="P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A5 (cohort 2019 - 2022)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A4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83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2022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205</v>
      </c>
      <c r="F13" s="31"/>
      <c r="G13" s="38" t="str">
        <f>CONCATENATE("Algemene opmerkingen bij het jaarprogramma van  ",G4)</f>
        <v>Algemene opmerkingen bij het jaarprogramma van  EC leerlaag A4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A5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299</v>
      </c>
      <c r="E18" s="2"/>
      <c r="F18" s="31"/>
      <c r="G18" s="37">
        <v>1</v>
      </c>
      <c r="H18" s="41" t="s">
        <v>91</v>
      </c>
      <c r="I18" s="37">
        <v>2</v>
      </c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92</v>
      </c>
      <c r="Q18" s="31"/>
    </row>
    <row r="19" spans="1:17" customHeight="1" ht="72">
      <c r="D19" s="2">
        <v>300</v>
      </c>
      <c r="E19" s="2"/>
      <c r="F19" s="31"/>
      <c r="G19" s="37">
        <v>2</v>
      </c>
      <c r="H19" s="41" t="s">
        <v>93</v>
      </c>
      <c r="I19" s="37">
        <v>2</v>
      </c>
      <c r="J19" s="42" t="s">
        <v>7</v>
      </c>
      <c r="K19" s="43"/>
      <c r="L19" s="37">
        <v>100</v>
      </c>
      <c r="M19" s="37" t="s">
        <v>11</v>
      </c>
      <c r="N19" s="44"/>
      <c r="O19" s="44">
        <v>0</v>
      </c>
      <c r="P19" s="46" t="s">
        <v>94</v>
      </c>
      <c r="Q19" s="31"/>
    </row>
    <row r="20" spans="1:17" customHeight="1" ht="72">
      <c r="D20" s="2">
        <v>301</v>
      </c>
      <c r="E20" s="2"/>
      <c r="F20" s="31"/>
      <c r="G20" s="37">
        <v>3</v>
      </c>
      <c r="H20" s="41" t="s">
        <v>95</v>
      </c>
      <c r="I20" s="37">
        <v>2</v>
      </c>
      <c r="J20" s="42" t="s">
        <v>7</v>
      </c>
      <c r="K20" s="43"/>
      <c r="L20" s="37">
        <v>100</v>
      </c>
      <c r="M20" s="37" t="s">
        <v>8</v>
      </c>
      <c r="N20" s="44">
        <v>1</v>
      </c>
      <c r="O20" s="44" t="s">
        <v>8</v>
      </c>
      <c r="P20" s="46" t="s">
        <v>96</v>
      </c>
      <c r="Q20" s="31"/>
    </row>
    <row r="21" spans="1:17" customHeight="1" ht="72">
      <c r="D21" s="2">
        <v>302</v>
      </c>
      <c r="E21" s="2"/>
      <c r="F21" s="31"/>
      <c r="G21" s="37">
        <v>3</v>
      </c>
      <c r="H21" s="41" t="s">
        <v>76</v>
      </c>
      <c r="I21" s="37">
        <v>1</v>
      </c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97</v>
      </c>
      <c r="Q21" s="31"/>
    </row>
    <row r="22" spans="1:17" customHeight="1" ht="72">
      <c r="D22" s="2">
        <v>303</v>
      </c>
      <c r="E22" s="2"/>
      <c r="F22" s="31"/>
      <c r="G22" s="37">
        <v>4</v>
      </c>
      <c r="H22" s="41" t="s">
        <v>98</v>
      </c>
      <c r="I22" s="37">
        <v>2</v>
      </c>
      <c r="J22" s="42" t="s">
        <v>7</v>
      </c>
      <c r="K22" s="43"/>
      <c r="L22" s="37">
        <v>100</v>
      </c>
      <c r="M22" s="37" t="s">
        <v>8</v>
      </c>
      <c r="N22" s="44">
        <v>2</v>
      </c>
      <c r="O22" s="44" t="s">
        <v>8</v>
      </c>
      <c r="P22" s="46" t="s">
        <v>99</v>
      </c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206</v>
      </c>
      <c r="F25" s="31"/>
      <c r="G25" s="38" t="str">
        <f>CONCATENATE("Algemene opmerkingen bij het jaarprogramma van  ",G16)</f>
        <v>Algemene opmerkingen bij het jaarprogramma van  EC leerlaag A5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EC leerlaag A6 (schooljaar 2021 - 2022)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23" t="s">
        <v>5</v>
      </c>
      <c r="H30" s="24"/>
      <c r="I30" s="23"/>
      <c r="J30" s="25" t="s">
        <v>5</v>
      </c>
      <c r="K30" s="26"/>
      <c r="L30" s="23"/>
      <c r="M30" s="23" t="s">
        <v>5</v>
      </c>
      <c r="N30" s="27"/>
      <c r="O30" s="27" t="s">
        <v>5</v>
      </c>
      <c r="P30" s="28"/>
      <c r="Q30" s="31"/>
    </row>
    <row r="31" spans="1:17" customHeight="1" ht="72">
      <c r="D31" s="2"/>
      <c r="E31" s="2"/>
      <c r="F31" s="31"/>
      <c r="G31" s="23" t="s">
        <v>5</v>
      </c>
      <c r="H31" s="24"/>
      <c r="I31" s="23"/>
      <c r="J31" s="25" t="s">
        <v>5</v>
      </c>
      <c r="K31" s="26"/>
      <c r="L31" s="23"/>
      <c r="M31" s="23" t="s">
        <v>5</v>
      </c>
      <c r="N31" s="27"/>
      <c r="O31" s="27" t="s">
        <v>5</v>
      </c>
      <c r="P31" s="28"/>
      <c r="Q31" s="31"/>
    </row>
    <row r="32" spans="1:17" customHeight="1" ht="72">
      <c r="D32" s="2"/>
      <c r="E32" s="2"/>
      <c r="F32" s="31"/>
      <c r="G32" s="23" t="s">
        <v>5</v>
      </c>
      <c r="H32" s="24"/>
      <c r="I32" s="23"/>
      <c r="J32" s="25" t="s">
        <v>5</v>
      </c>
      <c r="K32" s="26"/>
      <c r="L32" s="23"/>
      <c r="M32" s="23" t="s">
        <v>5</v>
      </c>
      <c r="N32" s="27"/>
      <c r="O32" s="27" t="s">
        <v>5</v>
      </c>
      <c r="P32" s="28"/>
      <c r="Q32" s="31"/>
    </row>
    <row r="33" spans="1:17" customHeight="1" ht="72">
      <c r="D33" s="2"/>
      <c r="E33" s="2"/>
      <c r="F33" s="31"/>
      <c r="G33" s="23" t="s">
        <v>5</v>
      </c>
      <c r="H33" s="24"/>
      <c r="I33" s="23"/>
      <c r="J33" s="25" t="s">
        <v>5</v>
      </c>
      <c r="K33" s="26"/>
      <c r="L33" s="23"/>
      <c r="M33" s="23" t="s">
        <v>5</v>
      </c>
      <c r="N33" s="27"/>
      <c r="O33" s="27" t="s">
        <v>5</v>
      </c>
      <c r="P33" s="28"/>
      <c r="Q33" s="31"/>
    </row>
    <row r="34" spans="1:17" customHeight="1" ht="72">
      <c r="D34" s="2"/>
      <c r="E34" s="2"/>
      <c r="F34" s="31"/>
      <c r="G34" s="23" t="s">
        <v>5</v>
      </c>
      <c r="H34" s="24"/>
      <c r="I34" s="23"/>
      <c r="J34" s="25" t="s">
        <v>5</v>
      </c>
      <c r="K34" s="26"/>
      <c r="L34" s="23"/>
      <c r="M34" s="23" t="s">
        <v>5</v>
      </c>
      <c r="N34" s="27"/>
      <c r="O34" s="27" t="s">
        <v>5</v>
      </c>
      <c r="P34" s="28"/>
      <c r="Q34" s="31"/>
    </row>
    <row r="35" spans="1:17" customHeight="1" ht="72">
      <c r="D35" s="2"/>
      <c r="E35" s="2"/>
      <c r="F35" s="31"/>
      <c r="G35" s="23" t="s">
        <v>5</v>
      </c>
      <c r="H35" s="24"/>
      <c r="I35" s="23"/>
      <c r="J35" s="25" t="s">
        <v>5</v>
      </c>
      <c r="K35" s="26"/>
      <c r="L35" s="23"/>
      <c r="M35" s="23" t="s">
        <v>5</v>
      </c>
      <c r="N35" s="27"/>
      <c r="O35" s="27" t="s">
        <v>5</v>
      </c>
      <c r="P35" s="28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207</v>
      </c>
      <c r="F37" s="31"/>
      <c r="G37" s="38" t="str">
        <f>CONCATENATE("Algemene opmerkingen bij het jaarprogramma van  ",G28)</f>
        <v>Algemene opmerkingen bij het jaarprogramma van  EC leerlaag A6 (schooljaar 2021 - 2022)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0"/>
      <c r="H38" s="30"/>
      <c r="I38" s="30"/>
      <c r="J38" s="30"/>
      <c r="K38" s="30"/>
      <c r="L38" s="30"/>
      <c r="M38" s="30"/>
      <c r="N38" s="47"/>
      <c r="O38" s="47"/>
      <c r="P38" s="48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A6 (cohort 2018 - 2021)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A4 (schooljaar 2018 - 2019)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86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2018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84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-2</v>
      </c>
      <c r="C13" s="9" t="s">
        <v>41</v>
      </c>
      <c r="D13" s="2">
        <v>208</v>
      </c>
      <c r="F13" s="31"/>
      <c r="G13" s="38" t="str">
        <f>CONCATENATE("Algemene opmerkingen bij het jaarprogramma van  ",G4)</f>
        <v>Algemene opmerkingen bij het jaarprogramma van  EC leerlaag A4 (schooljaar 2018 - 2019)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6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A5 (schooljaar 2019 - 2020)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209</v>
      </c>
      <c r="F25" s="31"/>
      <c r="G25" s="38" t="str">
        <f>CONCATENATE("Algemene opmerkingen bij het jaarprogramma van  ",G16)</f>
        <v>Algemene opmerkingen bij het jaarprogramma van  EC leerlaag A5 (schooljaar 2019 - 2020)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EC leerlaag A6 (schooljaar 2020 - 2021)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>
        <v>304</v>
      </c>
      <c r="E30" s="2"/>
      <c r="F30" s="31"/>
      <c r="G30" s="37">
        <v>1</v>
      </c>
      <c r="H30" s="41" t="s">
        <v>100</v>
      </c>
      <c r="I30" s="37"/>
      <c r="J30" s="42" t="s">
        <v>7</v>
      </c>
      <c r="K30" s="43"/>
      <c r="L30" s="37">
        <v>100</v>
      </c>
      <c r="M30" s="37" t="s">
        <v>8</v>
      </c>
      <c r="N30" s="44">
        <v>2</v>
      </c>
      <c r="O30" s="44" t="s">
        <v>8</v>
      </c>
      <c r="P30" s="46" t="s">
        <v>101</v>
      </c>
      <c r="Q30" s="31"/>
    </row>
    <row r="31" spans="1:17" customHeight="1" ht="72">
      <c r="D31" s="2">
        <v>305</v>
      </c>
      <c r="E31" s="2"/>
      <c r="F31" s="31"/>
      <c r="G31" s="37">
        <v>2</v>
      </c>
      <c r="H31" s="41" t="s">
        <v>102</v>
      </c>
      <c r="I31" s="37"/>
      <c r="J31" s="42" t="s">
        <v>7</v>
      </c>
      <c r="K31" s="43"/>
      <c r="L31" s="37">
        <v>100</v>
      </c>
      <c r="M31" s="37" t="s">
        <v>8</v>
      </c>
      <c r="N31" s="44">
        <v>2</v>
      </c>
      <c r="O31" s="44" t="s">
        <v>8</v>
      </c>
      <c r="P31" s="46" t="s">
        <v>73</v>
      </c>
      <c r="Q31" s="31"/>
    </row>
    <row r="32" spans="1:17" customHeight="1" ht="72">
      <c r="D32" s="2">
        <v>306</v>
      </c>
      <c r="E32" s="2"/>
      <c r="F32" s="31"/>
      <c r="G32" s="37">
        <v>3</v>
      </c>
      <c r="H32" s="41" t="s">
        <v>103</v>
      </c>
      <c r="I32" s="37"/>
      <c r="J32" s="42" t="s">
        <v>7</v>
      </c>
      <c r="K32" s="43"/>
      <c r="L32" s="37">
        <v>100</v>
      </c>
      <c r="M32" s="37" t="s">
        <v>8</v>
      </c>
      <c r="N32" s="44">
        <v>2</v>
      </c>
      <c r="O32" s="44" t="s">
        <v>8</v>
      </c>
      <c r="P32" s="46" t="s">
        <v>92</v>
      </c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210</v>
      </c>
      <c r="F37" s="31"/>
      <c r="G37" s="38" t="str">
        <f>CONCATENATE("Algemene opmerkingen bij het jaarprogramma van  ",G28)</f>
        <v>Algemene opmerkingen bij het jaarprogramma van  EC leerlaag A6 (schooljaar 2020 - 2021)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296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714</v>
      </c>
      <c r="F13" s="31"/>
      <c r="G13" s="38" t="str">
        <f>CONCATENATE("Algemene opmerkingen bij het jaarprogramma van  ",G4)</f>
        <v>Algemene opmerkingen bij het jaarprogramma van  EC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715</v>
      </c>
      <c r="F25" s="31"/>
      <c r="G25" s="38" t="str">
        <f>CONCATENATE("Algemene opmerkingen bij het jaarprogramma van  ",G16)</f>
        <v>Algemene opmerkingen bij het jaarprogramma van  EC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EC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EC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79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196</v>
      </c>
      <c r="F13" s="31"/>
      <c r="G13" s="38" t="str">
        <f>CONCATENATE("Algemene opmerkingen bij het jaarprogramma van  ",G4)</f>
        <v>Algemene opmerkingen bij het jaarprogramma van  EC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283</v>
      </c>
      <c r="E18" s="2"/>
      <c r="F18" s="31"/>
      <c r="G18" s="37">
        <v>1</v>
      </c>
      <c r="H18" s="41" t="s">
        <v>65</v>
      </c>
      <c r="I18" s="37"/>
      <c r="J18" s="42" t="s">
        <v>7</v>
      </c>
      <c r="K18" s="43"/>
      <c r="L18" s="37">
        <v>100</v>
      </c>
      <c r="M18" s="37" t="s">
        <v>8</v>
      </c>
      <c r="N18" s="44">
        <v>1</v>
      </c>
      <c r="O18" s="44" t="s">
        <v>8</v>
      </c>
      <c r="P18" s="46" t="s">
        <v>66</v>
      </c>
      <c r="Q18" s="31"/>
    </row>
    <row r="19" spans="1:17" customHeight="1" ht="72">
      <c r="D19" s="2">
        <v>284</v>
      </c>
      <c r="E19" s="2"/>
      <c r="F19" s="31"/>
      <c r="G19" s="37">
        <v>2</v>
      </c>
      <c r="H19" s="41" t="s">
        <v>67</v>
      </c>
      <c r="I19" s="37"/>
      <c r="J19" s="42" t="s">
        <v>7</v>
      </c>
      <c r="K19" s="43"/>
      <c r="L19" s="37">
        <v>100</v>
      </c>
      <c r="M19" s="37" t="s">
        <v>8</v>
      </c>
      <c r="N19" s="44">
        <v>1</v>
      </c>
      <c r="O19" s="44" t="s">
        <v>8</v>
      </c>
      <c r="P19" s="46" t="s">
        <v>68</v>
      </c>
      <c r="Q19" s="31"/>
    </row>
    <row r="20" spans="1:17" customHeight="1" ht="72">
      <c r="D20" s="2">
        <v>285</v>
      </c>
      <c r="E20" s="2"/>
      <c r="F20" s="31"/>
      <c r="G20" s="37">
        <v>3</v>
      </c>
      <c r="H20" s="41" t="s">
        <v>69</v>
      </c>
      <c r="I20" s="37"/>
      <c r="J20" s="42" t="s">
        <v>7</v>
      </c>
      <c r="K20" s="43"/>
      <c r="L20" s="37">
        <v>100</v>
      </c>
      <c r="M20" s="37" t="s">
        <v>8</v>
      </c>
      <c r="N20" s="44">
        <v>1</v>
      </c>
      <c r="O20" s="44" t="s">
        <v>8</v>
      </c>
      <c r="P20" s="46" t="s">
        <v>70</v>
      </c>
      <c r="Q20" s="31"/>
    </row>
    <row r="21" spans="1:17" customHeight="1" ht="72">
      <c r="D21" s="2">
        <v>286</v>
      </c>
      <c r="E21" s="2"/>
      <c r="F21" s="31"/>
      <c r="G21" s="37">
        <v>3</v>
      </c>
      <c r="H21" s="41" t="s">
        <v>71</v>
      </c>
      <c r="I21" s="37"/>
      <c r="J21" s="42" t="s">
        <v>19</v>
      </c>
      <c r="K21" s="43"/>
      <c r="L21" s="37"/>
      <c r="M21" s="37" t="s">
        <v>8</v>
      </c>
      <c r="N21" s="44">
        <v>1</v>
      </c>
      <c r="O21" s="44" t="s">
        <v>11</v>
      </c>
      <c r="P21" s="46" t="s">
        <v>72</v>
      </c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197</v>
      </c>
      <c r="F25" s="31"/>
      <c r="G25" s="38" t="str">
        <f>CONCATENATE("Algemene opmerkingen bij het jaarprogramma van  ",G16)</f>
        <v>Algemene opmerkingen bij het jaarprogramma van  EC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EC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EC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H3 (cohort 2021 - 2023)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H4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73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248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2023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607</v>
      </c>
      <c r="F13" s="31"/>
      <c r="G13" s="38" t="str">
        <f>CONCATENATE("Algemene opmerkingen bij het jaarprogramma van  ",G4)</f>
        <v>Algemene opmerkingen bij het jaarprogramma van  EC leerlaag H4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H5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608</v>
      </c>
      <c r="F25" s="31"/>
      <c r="G25" s="38" t="str">
        <f>CONCATENATE("Algemene opmerkingen bij het jaarprogramma van  ",G16)</f>
        <v>Algemene opmerkingen bij het jaarprogramma van  EC leerlaag H5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EC leerlaag H6 (schooljaar 2023 - 2023)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EC leerlaag H6 (schooljaar 2023 - 2023)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H4 (cohort 2020 - 2022)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H4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73</v>
      </c>
      <c r="D6" s="2">
        <v>287</v>
      </c>
      <c r="E6" s="2"/>
      <c r="F6" s="31"/>
      <c r="G6" s="37">
        <v>1</v>
      </c>
      <c r="H6" s="41" t="s">
        <v>74</v>
      </c>
      <c r="I6" s="37">
        <v>2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288</v>
      </c>
      <c r="E7" s="2"/>
      <c r="F7" s="31"/>
      <c r="G7" s="37">
        <v>2</v>
      </c>
      <c r="H7" s="41" t="s">
        <v>74</v>
      </c>
      <c r="I7" s="37">
        <v>2</v>
      </c>
      <c r="J7" s="42" t="s">
        <v>7</v>
      </c>
      <c r="K7" s="43"/>
      <c r="L7" s="37">
        <v>100</v>
      </c>
      <c r="M7" s="37" t="s">
        <v>8</v>
      </c>
      <c r="N7" s="44">
        <v>1</v>
      </c>
      <c r="O7" s="44" t="s">
        <v>8</v>
      </c>
      <c r="P7" s="46" t="s">
        <v>75</v>
      </c>
      <c r="Q7" s="31"/>
    </row>
    <row r="8" spans="1:17" customHeight="1" ht="72">
      <c r="A8" s="9" t="s">
        <v>57</v>
      </c>
      <c r="B8" s="2">
        <v>80</v>
      </c>
      <c r="D8" s="2">
        <v>289</v>
      </c>
      <c r="E8" s="2"/>
      <c r="F8" s="31"/>
      <c r="G8" s="37">
        <v>3</v>
      </c>
      <c r="H8" s="41" t="s">
        <v>76</v>
      </c>
      <c r="I8" s="37">
        <v>1</v>
      </c>
      <c r="J8" s="42" t="s">
        <v>19</v>
      </c>
      <c r="K8" s="43"/>
      <c r="L8" s="37">
        <v>100</v>
      </c>
      <c r="M8" s="37" t="s">
        <v>8</v>
      </c>
      <c r="N8" s="44">
        <v>1</v>
      </c>
      <c r="O8" s="44" t="s">
        <v>11</v>
      </c>
      <c r="P8" s="46" t="s">
        <v>77</v>
      </c>
      <c r="Q8" s="31"/>
    </row>
    <row r="9" spans="1:17" customHeight="1" ht="72">
      <c r="A9" s="9" t="s">
        <v>58</v>
      </c>
      <c r="B9" s="4">
        <f>IF(B6="A",B7+3,IF(B6="H",B7+2,B7+1))</f>
        <v>2022</v>
      </c>
      <c r="D9" s="2">
        <v>290</v>
      </c>
      <c r="E9" s="2"/>
      <c r="F9" s="31"/>
      <c r="G9" s="37">
        <v>3</v>
      </c>
      <c r="H9" s="41" t="s">
        <v>78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44340.809236111</v>
      </c>
      <c r="D10" s="2">
        <v>291</v>
      </c>
      <c r="E10" s="2"/>
      <c r="F10" s="31"/>
      <c r="G10" s="37">
        <v>4</v>
      </c>
      <c r="H10" s="41" t="s">
        <v>78</v>
      </c>
      <c r="I10" s="37">
        <v>2</v>
      </c>
      <c r="J10" s="42" t="s">
        <v>7</v>
      </c>
      <c r="K10" s="43"/>
      <c r="L10" s="37">
        <v>100</v>
      </c>
      <c r="M10" s="37" t="s">
        <v>8</v>
      </c>
      <c r="N10" s="44">
        <v>2</v>
      </c>
      <c r="O10" s="44" t="s">
        <v>8</v>
      </c>
      <c r="P10" s="46" t="s">
        <v>79</v>
      </c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198</v>
      </c>
      <c r="F13" s="31"/>
      <c r="G13" s="38" t="str">
        <f>CONCATENATE("Algemene opmerkingen bij het jaarprogramma van  ",G4)</f>
        <v>Algemene opmerkingen bij het jaarprogramma van  EC leerlaag H4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H5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199</v>
      </c>
      <c r="F25" s="31"/>
      <c r="G25" s="38" t="str">
        <f>CONCATENATE("Algemene opmerkingen bij het jaarprogramma van  ",G16)</f>
        <v>Algemene opmerkingen bij het jaarprogramma van  EC leerlaag H5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EC leerlaag H6 (schooljaar 2022 - 2022)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EC leerlaag H6 (schooljaar 2022 - 2022)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H5 (cohort 2019 - 2021)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H4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73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>
      <c r="A8" s="9" t="s">
        <v>57</v>
      </c>
      <c r="B8" s="2">
        <v>81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-1</v>
      </c>
      <c r="C13" s="9" t="s">
        <v>41</v>
      </c>
      <c r="D13" s="2">
        <v>200</v>
      </c>
      <c r="F13" s="31"/>
      <c r="G13" s="38" t="str">
        <f>CONCATENATE("Algemene opmerkingen bij het jaarprogramma van  ",G4)</f>
        <v>Algemene opmerkingen bij het jaarprogramma van  EC leerlaag H4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5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H5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292</v>
      </c>
      <c r="E18" s="2"/>
      <c r="F18" s="31"/>
      <c r="G18" s="37">
        <v>1</v>
      </c>
      <c r="H18" s="41" t="s">
        <v>80</v>
      </c>
      <c r="I18" s="37"/>
      <c r="J18" s="42" t="s">
        <v>7</v>
      </c>
      <c r="K18" s="43"/>
      <c r="L18" s="37">
        <v>100</v>
      </c>
      <c r="M18" s="37" t="s">
        <v>8</v>
      </c>
      <c r="N18" s="44">
        <v>2</v>
      </c>
      <c r="O18" s="44" t="s">
        <v>8</v>
      </c>
      <c r="P18" s="46" t="s">
        <v>81</v>
      </c>
      <c r="Q18" s="31"/>
    </row>
    <row r="19" spans="1:17" customHeight="1" ht="72">
      <c r="D19" s="2">
        <v>293</v>
      </c>
      <c r="E19" s="2"/>
      <c r="F19" s="31"/>
      <c r="G19" s="37">
        <v>2</v>
      </c>
      <c r="H19" s="41" t="s">
        <v>82</v>
      </c>
      <c r="I19" s="37"/>
      <c r="J19" s="42" t="s">
        <v>7</v>
      </c>
      <c r="K19" s="43"/>
      <c r="L19" s="37">
        <v>100</v>
      </c>
      <c r="M19" s="37" t="s">
        <v>8</v>
      </c>
      <c r="N19" s="44">
        <v>2</v>
      </c>
      <c r="O19" s="44" t="s">
        <v>8</v>
      </c>
      <c r="P19" s="46" t="s">
        <v>83</v>
      </c>
      <c r="Q19" s="31"/>
    </row>
    <row r="20" spans="1:17" customHeight="1" ht="72">
      <c r="D20" s="2">
        <v>294</v>
      </c>
      <c r="E20" s="2"/>
      <c r="F20" s="31"/>
      <c r="G20" s="37">
        <v>3</v>
      </c>
      <c r="H20" s="41" t="s">
        <v>84</v>
      </c>
      <c r="I20" s="37"/>
      <c r="J20" s="42" t="s">
        <v>7</v>
      </c>
      <c r="K20" s="43"/>
      <c r="L20" s="37">
        <v>100</v>
      </c>
      <c r="M20" s="37" t="s">
        <v>8</v>
      </c>
      <c r="N20" s="44">
        <v>2</v>
      </c>
      <c r="O20" s="44" t="s">
        <v>8</v>
      </c>
      <c r="P20" s="46" t="s">
        <v>85</v>
      </c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201</v>
      </c>
      <c r="F25" s="31"/>
      <c r="G25" s="38" t="str">
        <f>CONCATENATE("Algemene opmerkingen bij het jaarprogramma van  ",G16)</f>
        <v>Algemene opmerkingen bij het jaarprogramma van  EC leerlaag H5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EC leerlaag H6 (schooljaar 2021 - 2021)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EC leerlaag H6 (schooljaar 2021 - 2021)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14" sqref="P14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A3 (cohort 2021 - 2024)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A4 (schooljaar 2021 - 2022)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86</v>
      </c>
      <c r="D6" s="2"/>
      <c r="E6" s="2"/>
      <c r="F6" s="31"/>
      <c r="G6" s="23" t="s">
        <v>5</v>
      </c>
      <c r="H6" s="24"/>
      <c r="I6" s="23"/>
      <c r="J6" s="25" t="s">
        <v>5</v>
      </c>
      <c r="K6" s="26"/>
      <c r="L6" s="23"/>
      <c r="M6" s="23" t="s">
        <v>5</v>
      </c>
      <c r="N6" s="27"/>
      <c r="O6" s="27" t="s">
        <v>5</v>
      </c>
      <c r="P6" s="28"/>
      <c r="Q6" s="31"/>
    </row>
    <row r="7" spans="1:17" customHeight="1" ht="72">
      <c r="A7" s="9" t="s">
        <v>56</v>
      </c>
      <c r="B7" s="2">
        <v>2021</v>
      </c>
      <c r="D7" s="2"/>
      <c r="E7" s="2"/>
      <c r="F7" s="31"/>
      <c r="G7" s="23" t="s">
        <v>5</v>
      </c>
      <c r="H7" s="24"/>
      <c r="I7" s="23"/>
      <c r="J7" s="25" t="s">
        <v>5</v>
      </c>
      <c r="K7" s="26"/>
      <c r="L7" s="23"/>
      <c r="M7" s="23" t="s">
        <v>5</v>
      </c>
      <c r="N7" s="27"/>
      <c r="O7" s="27" t="s">
        <v>5</v>
      </c>
      <c r="P7" s="28"/>
      <c r="Q7" s="31"/>
    </row>
    <row r="8" spans="1:17" customHeight="1" ht="72">
      <c r="A8" s="9" t="s">
        <v>57</v>
      </c>
      <c r="B8" s="2">
        <v>249</v>
      </c>
      <c r="D8" s="2"/>
      <c r="E8" s="2"/>
      <c r="F8" s="31"/>
      <c r="G8" s="23" t="s">
        <v>5</v>
      </c>
      <c r="H8" s="24"/>
      <c r="I8" s="23"/>
      <c r="J8" s="25" t="s">
        <v>5</v>
      </c>
      <c r="K8" s="26"/>
      <c r="L8" s="23"/>
      <c r="M8" s="23" t="s">
        <v>5</v>
      </c>
      <c r="N8" s="27"/>
      <c r="O8" s="27" t="s">
        <v>5</v>
      </c>
      <c r="P8" s="28"/>
      <c r="Q8" s="31"/>
    </row>
    <row r="9" spans="1:17" customHeight="1" ht="72">
      <c r="A9" s="9" t="s">
        <v>58</v>
      </c>
      <c r="B9" s="4">
        <f>IF(B6="A",B7+3,IF(B6="H",B7+2,B7+1))</f>
        <v>2024</v>
      </c>
      <c r="D9" s="2"/>
      <c r="E9" s="2"/>
      <c r="F9" s="31"/>
      <c r="G9" s="23" t="s">
        <v>5</v>
      </c>
      <c r="H9" s="24"/>
      <c r="I9" s="23"/>
      <c r="J9" s="25" t="s">
        <v>5</v>
      </c>
      <c r="K9" s="26"/>
      <c r="L9" s="23"/>
      <c r="M9" s="23" t="s">
        <v>5</v>
      </c>
      <c r="N9" s="27"/>
      <c r="O9" s="27" t="s">
        <v>5</v>
      </c>
      <c r="P9" s="28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23" t="s">
        <v>5</v>
      </c>
      <c r="H10" s="24"/>
      <c r="I10" s="23"/>
      <c r="J10" s="25" t="s">
        <v>5</v>
      </c>
      <c r="K10" s="26"/>
      <c r="L10" s="23"/>
      <c r="M10" s="23" t="s">
        <v>5</v>
      </c>
      <c r="N10" s="27"/>
      <c r="O10" s="27" t="s">
        <v>5</v>
      </c>
      <c r="P10" s="28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23" t="s">
        <v>5</v>
      </c>
      <c r="H11" s="24"/>
      <c r="I11" s="23"/>
      <c r="J11" s="25" t="s">
        <v>5</v>
      </c>
      <c r="K11" s="26"/>
      <c r="L11" s="23"/>
      <c r="M11" s="23" t="s">
        <v>5</v>
      </c>
      <c r="N11" s="27"/>
      <c r="O11" s="27" t="s">
        <v>5</v>
      </c>
      <c r="P11" s="28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1</v>
      </c>
      <c r="C13" s="9" t="s">
        <v>41</v>
      </c>
      <c r="D13" s="2">
        <v>609</v>
      </c>
      <c r="F13" s="31"/>
      <c r="G13" s="38" t="str">
        <f>CONCATENATE("Algemene opmerkingen bij het jaarprogramma van  ",G4)</f>
        <v>Algemene opmerkingen bij het jaarprogramma van  EC leerlaag A4 (schooljaar 2021 - 2022)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3</v>
      </c>
      <c r="F14" s="31"/>
      <c r="G14" s="30"/>
      <c r="H14" s="30"/>
      <c r="I14" s="30"/>
      <c r="J14" s="30"/>
      <c r="K14" s="30"/>
      <c r="L14" s="30"/>
      <c r="M14" s="30"/>
      <c r="N14" s="47"/>
      <c r="O14" s="47"/>
      <c r="P14" s="48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A5 (schooljaar 2022 - 2023)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37" t="s">
        <v>5</v>
      </c>
      <c r="H18" s="41"/>
      <c r="I18" s="37"/>
      <c r="J18" s="42" t="s">
        <v>5</v>
      </c>
      <c r="K18" s="43"/>
      <c r="L18" s="37"/>
      <c r="M18" s="37" t="s">
        <v>5</v>
      </c>
      <c r="N18" s="44"/>
      <c r="O18" s="44" t="s">
        <v>5</v>
      </c>
      <c r="P18" s="46"/>
      <c r="Q18" s="31"/>
    </row>
    <row r="19" spans="1:17" customHeight="1" ht="72">
      <c r="D19" s="2"/>
      <c r="E19" s="2"/>
      <c r="F19" s="31"/>
      <c r="G19" s="37" t="s">
        <v>5</v>
      </c>
      <c r="H19" s="41"/>
      <c r="I19" s="37"/>
      <c r="J19" s="42" t="s">
        <v>5</v>
      </c>
      <c r="K19" s="43"/>
      <c r="L19" s="37"/>
      <c r="M19" s="37" t="s">
        <v>5</v>
      </c>
      <c r="N19" s="44"/>
      <c r="O19" s="44" t="s">
        <v>5</v>
      </c>
      <c r="P19" s="46"/>
      <c r="Q19" s="31"/>
    </row>
    <row r="20" spans="1:17" customHeight="1" ht="72">
      <c r="D20" s="2"/>
      <c r="E20" s="2"/>
      <c r="F20" s="31"/>
      <c r="G20" s="37" t="s">
        <v>5</v>
      </c>
      <c r="H20" s="41"/>
      <c r="I20" s="37"/>
      <c r="J20" s="42" t="s">
        <v>5</v>
      </c>
      <c r="K20" s="43"/>
      <c r="L20" s="37"/>
      <c r="M20" s="37" t="s">
        <v>5</v>
      </c>
      <c r="N20" s="44"/>
      <c r="O20" s="44" t="s">
        <v>5</v>
      </c>
      <c r="P20" s="46"/>
      <c r="Q20" s="31"/>
    </row>
    <row r="21" spans="1:17" customHeight="1" ht="72">
      <c r="D21" s="2"/>
      <c r="E21" s="2"/>
      <c r="F21" s="31"/>
      <c r="G21" s="37" t="s">
        <v>5</v>
      </c>
      <c r="H21" s="41"/>
      <c r="I21" s="37"/>
      <c r="J21" s="42" t="s">
        <v>5</v>
      </c>
      <c r="K21" s="43"/>
      <c r="L21" s="37"/>
      <c r="M21" s="37" t="s">
        <v>5</v>
      </c>
      <c r="N21" s="44"/>
      <c r="O21" s="44" t="s">
        <v>5</v>
      </c>
      <c r="P21" s="46"/>
      <c r="Q21" s="31"/>
    </row>
    <row r="22" spans="1:17" customHeight="1" ht="72">
      <c r="D22" s="2"/>
      <c r="E22" s="2"/>
      <c r="F22" s="31"/>
      <c r="G22" s="37" t="s">
        <v>5</v>
      </c>
      <c r="H22" s="41"/>
      <c r="I22" s="37"/>
      <c r="J22" s="42" t="s">
        <v>5</v>
      </c>
      <c r="K22" s="43"/>
      <c r="L22" s="37"/>
      <c r="M22" s="37" t="s">
        <v>5</v>
      </c>
      <c r="N22" s="44"/>
      <c r="O22" s="44" t="s">
        <v>5</v>
      </c>
      <c r="P22" s="46"/>
      <c r="Q22" s="31"/>
    </row>
    <row r="23" spans="1:17" customHeight="1" ht="72">
      <c r="D23" s="2"/>
      <c r="E23" s="2"/>
      <c r="F23" s="31"/>
      <c r="G23" s="37" t="s">
        <v>5</v>
      </c>
      <c r="H23" s="41"/>
      <c r="I23" s="37"/>
      <c r="J23" s="42" t="s">
        <v>5</v>
      </c>
      <c r="K23" s="43"/>
      <c r="L23" s="37"/>
      <c r="M23" s="37" t="s">
        <v>5</v>
      </c>
      <c r="N23" s="44"/>
      <c r="O23" s="44" t="s">
        <v>5</v>
      </c>
      <c r="P23" s="46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610</v>
      </c>
      <c r="F25" s="31"/>
      <c r="G25" s="38" t="str">
        <f>CONCATENATE("Algemene opmerkingen bij het jaarprogramma van  ",G16)</f>
        <v>Algemene opmerkingen bij het jaarprogramma van  EC leerlaag A5 (schooljaar 2022 - 2023)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/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EC leerlaag A6 (schooljaar 2023 - 2024)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611</v>
      </c>
      <c r="F37" s="31"/>
      <c r="G37" s="38" t="str">
        <f>CONCATENATE("Algemene opmerkingen bij het jaarprogramma van  ",G28)</f>
        <v>Algemene opmerkingen bij het jaarprogramma van  EC leerlaag A6 (schooljaar 2023 - 2024)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A4 (cohort 2020 - 2023)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EC leerlaag A4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>
      <c r="A5" s="9" t="s">
        <v>42</v>
      </c>
      <c r="B5" s="2">
        <v>23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>
      <c r="A6" s="9" t="s">
        <v>54</v>
      </c>
      <c r="B6" s="2" t="s">
        <v>86</v>
      </c>
      <c r="D6" s="2">
        <v>295</v>
      </c>
      <c r="E6" s="2"/>
      <c r="F6" s="31"/>
      <c r="G6" s="37">
        <v>1</v>
      </c>
      <c r="H6" s="41" t="s">
        <v>87</v>
      </c>
      <c r="I6" s="37">
        <v>1</v>
      </c>
      <c r="J6" s="42" t="s">
        <v>7</v>
      </c>
      <c r="K6" s="43"/>
      <c r="L6" s="37">
        <v>100</v>
      </c>
      <c r="M6" s="37" t="s">
        <v>11</v>
      </c>
      <c r="N6" s="44"/>
      <c r="O6" s="44">
        <v>0</v>
      </c>
      <c r="P6" s="46"/>
      <c r="Q6" s="31"/>
    </row>
    <row r="7" spans="1:17" customHeight="1" ht="72">
      <c r="A7" s="9" t="s">
        <v>56</v>
      </c>
      <c r="B7" s="2">
        <v>2020</v>
      </c>
      <c r="D7" s="2">
        <v>296</v>
      </c>
      <c r="E7" s="2"/>
      <c r="F7" s="31"/>
      <c r="G7" s="37">
        <v>2</v>
      </c>
      <c r="H7" s="41" t="s">
        <v>88</v>
      </c>
      <c r="I7" s="37">
        <v>2</v>
      </c>
      <c r="J7" s="42" t="s">
        <v>7</v>
      </c>
      <c r="K7" s="43"/>
      <c r="L7" s="37">
        <v>100</v>
      </c>
      <c r="M7" s="37" t="s">
        <v>11</v>
      </c>
      <c r="N7" s="44"/>
      <c r="O7" s="44">
        <v>0</v>
      </c>
      <c r="P7" s="46"/>
      <c r="Q7" s="31"/>
    </row>
    <row r="8" spans="1:17" customHeight="1" ht="72">
      <c r="A8" s="9" t="s">
        <v>57</v>
      </c>
      <c r="B8" s="2">
        <v>82</v>
      </c>
      <c r="D8" s="2">
        <v>297</v>
      </c>
      <c r="E8" s="2"/>
      <c r="F8" s="31"/>
      <c r="G8" s="37">
        <v>3</v>
      </c>
      <c r="H8" s="41" t="s">
        <v>89</v>
      </c>
      <c r="I8" s="37">
        <v>1</v>
      </c>
      <c r="J8" s="42" t="s">
        <v>7</v>
      </c>
      <c r="K8" s="43"/>
      <c r="L8" s="37">
        <v>50</v>
      </c>
      <c r="M8" s="37" t="s">
        <v>11</v>
      </c>
      <c r="N8" s="44"/>
      <c r="O8" s="44">
        <v>0</v>
      </c>
      <c r="P8" s="46"/>
      <c r="Q8" s="31"/>
    </row>
    <row r="9" spans="1:17" customHeight="1" ht="72">
      <c r="A9" s="9" t="s">
        <v>58</v>
      </c>
      <c r="B9" s="4">
        <f>IF(B6="A",B7+3,IF(B6="H",B7+2,B7+1))</f>
        <v>2023</v>
      </c>
      <c r="D9" s="2">
        <v>298</v>
      </c>
      <c r="E9" s="2"/>
      <c r="F9" s="31"/>
      <c r="G9" s="37">
        <v>4</v>
      </c>
      <c r="H9" s="41" t="s">
        <v>90</v>
      </c>
      <c r="I9" s="37">
        <v>2</v>
      </c>
      <c r="J9" s="42" t="s">
        <v>7</v>
      </c>
      <c r="K9" s="43"/>
      <c r="L9" s="37">
        <v>100</v>
      </c>
      <c r="M9" s="37" t="s">
        <v>11</v>
      </c>
      <c r="N9" s="44"/>
      <c r="O9" s="44">
        <v>0</v>
      </c>
      <c r="P9" s="46"/>
      <c r="Q9" s="31"/>
    </row>
    <row r="10" spans="1:17" customHeight="1" ht="72">
      <c r="A10" s="9" t="s">
        <v>59</v>
      </c>
      <c r="B10" s="6">
        <f>NOW()</f>
        <v>44340.809236111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>
      <c r="A13" s="9" t="s">
        <v>62</v>
      </c>
      <c r="B13" s="4">
        <f>B7-B11</f>
        <v>0</v>
      </c>
      <c r="C13" s="9" t="s">
        <v>41</v>
      </c>
      <c r="D13" s="2">
        <v>202</v>
      </c>
      <c r="F13" s="31"/>
      <c r="G13" s="38" t="str">
        <f>CONCATENATE("Algemene opmerkingen bij het jaarprogramma van  ",G4)</f>
        <v>Algemene opmerkingen bij het jaarprogramma van  EC leerlaag A4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>
      <c r="A15" s="9" t="s">
        <v>64</v>
      </c>
      <c r="B15" s="7">
        <f>IF(B6="M",3,4)</f>
        <v>4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EC leerlaag A5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203</v>
      </c>
      <c r="F25" s="31"/>
      <c r="G25" s="38" t="str">
        <f>CONCATENATE("Algemene opmerkingen bij het jaarprogramma van  ",G16)</f>
        <v>Algemene opmerkingen bij het jaarprogramma van  EC leerlaag A5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>
      <c r="C28" s="9" t="s">
        <v>41</v>
      </c>
      <c r="D28" s="2"/>
      <c r="F28" s="31"/>
      <c r="G28" s="35" t="str">
        <f>CONCATENATE(B4," leerlaag ",B6,B15+2," (schooljaar ",B7+2," - ",B9,")")</f>
        <v>EC leerlaag A6 (schooljaar 2022 - 2023)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>
      <c r="C37" s="9" t="s">
        <v>41</v>
      </c>
      <c r="D37" s="2">
        <v>204</v>
      </c>
      <c r="F37" s="31"/>
      <c r="G37" s="38" t="str">
        <f>CONCATENATE("Algemene opmerkingen bij het jaarprogramma van  ",G28)</f>
        <v>Algemene opmerkingen bij het jaarprogramma van  EC leerlaag A6 (schooljaar 2022 - 2023)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instellingen</vt:lpstr>
      <vt:lpstr>instructie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2021-05-24T18:42:50+00:00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