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  <sheet name="H 2021" sheetId="3" r:id="rId6"/>
    <sheet name="H 2020" sheetId="4" r:id="rId7"/>
    <sheet name="H 2019" sheetId="5" r:id="rId8"/>
    <sheet name="A 2021" sheetId="6" r:id="rId9"/>
    <sheet name="A 2020" sheetId="7" r:id="rId10"/>
    <sheet name="A 2019" sheetId="8" r:id="rId11"/>
    <sheet name="A 2018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<sst xmlns="http://schemas.openxmlformats.org/spreadsheetml/2006/main" uniqueCount="102">
  <si>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</si>
  <si>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</si>
  <si>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</si>
  <si>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</si>
  <si>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</si>
  <si>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</si>
  <si>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</si>
  <si>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</si>
  <si>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</si>
  <si>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</si>
  <si>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</si>
  <si>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</si>
  <si>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</si>
  <si>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</si>
  <si>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</si>
  <si>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</si>
  <si>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</si>
  <si>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</si>
  <si>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</si>
  <si>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</si>
  <si>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</si>
  <si>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</si>
  <si>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</si>
  <si>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</si>
  <si>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</si>
  <si>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</si>
  <si>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</si>
  <si>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</si>
  <si>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</si>
  <si>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</si>
  <si>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</si>
  <si>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</si>
  <si>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</si>
  <si>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</si>
  <si>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</si>
  <si>
    <t>*</t>
  </si>
  <si>
    <t>statusCode</t>
  </si>
  <si>
    <t>schrijfrecht</t>
  </si>
  <si>
    <t>fouten?</t>
  </si>
  <si>
    <t>vak</t>
  </si>
  <si>
    <t>SK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</si>
  <si>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</si>
  <si>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</si>
  <si>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</si>
  <si>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</si>
  <si>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</si>
  <si>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</si>
  <si>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</si>
  <si>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</si>
  <si>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</si>
  <si>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</si>
  <si>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</si>
  <si>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</si>
  <si>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</si>
  <si>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</si>
  <si>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H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</si>
  <si>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</si>
  <si>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</si>
  <si>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</si>
  <si>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</si>
  <si>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</si>
  <si>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</si>
  <si>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</si>
  <si>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</si>
  <si>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mavo?</t>
  </si>
  <si>
    <t>H1 Scheiden en reageren</t>
  </si>
  <si>
    <t>H2 en 3 Bouwstenen van stoffen, stoffen en reacties, met basiskennis uit de vorige hoofdstukken</t>
  </si>
  <si>
    <t>Schriftelijk rekenen aan reacties</t>
  </si>
  <si>
    <t>Proefwerk H4 Moleculaire stoffen, met basiskennis uit de vorige hoofdstukken</t>
  </si>
  <si>
    <t xml:space="preserve">Een scheikundig onderzoek, zouten en zoutoplossingen. H1, H2, H3, H5 </t>
  </si>
  <si>
    <t>A, D2</t>
  </si>
  <si>
    <t>Proefwerk H6 koolstofchemie</t>
  </si>
  <si>
    <t>De BINAS HAVO/VWO is bij alle schriftelijke toetsen een toegestaan hulpmiddel, tenzij anders vermeld bij de toets.</t>
  </si>
  <si>
    <t>H7, H8, H10 - Zuren, basen, redoxreacties. H1 t/m H5: Basiskennis</t>
  </si>
  <si>
    <t>E2, E3, F4</t>
  </si>
  <si>
    <t>H9, H13 - Reacties en energie, duurzaam produceren. H1 t/m H5: Basiskennis</t>
  </si>
  <si>
    <t>C4, C5, E2, F2, F4, F5, G3, G4, G5</t>
  </si>
  <si>
    <t>H11, H12 - Kunststoffen, chemie van het leven. H1 t/m H5: Basiskennis</t>
  </si>
  <si>
    <t>D4</t>
  </si>
  <si>
    <t>Vaardigheden</t>
  </si>
  <si>
    <t>A</t>
  </si>
  <si>
    <t>Schriftelijke overhoring H1 (Scheiden en reageren)</t>
  </si>
  <si>
    <t>Proefwerk H1 en H2 (Scheiden en reageren, bouwstenen van stoffen)</t>
  </si>
  <si>
    <t>Proefwerk H2 en H3 (Scheiden en reageren, moleculaire stoffen) met basiskennis uit H1</t>
  </si>
  <si>
    <t>Schriftelijke overhoring rekenen aan reacties, met basiskennis uit de H1 t/m H3</t>
  </si>
  <si>
    <t>H4 en H5 - Zouten en zoutoplossingen</t>
  </si>
  <si>
    <t>A, D2, E5, G4</t>
  </si>
  <si>
    <t>Proefwerk H6 en H7 (koolstofchemie, duurzaamheid), met basiskennis van de vorige hoofdstukken</t>
  </si>
  <si>
    <t>H7 en H8 - Duurzaamheidheid, zuren</t>
  </si>
  <si>
    <t>A, C9, E3, F4, F5, G4, G5</t>
  </si>
  <si>
    <t>H8, H9, H11 - Zzuren, basen, redoxreacties</t>
  </si>
  <si>
    <t>C9, C10, D2, E3, F4</t>
  </si>
  <si>
    <t>H10, H12 - Analyse, molecuulbouw</t>
  </si>
  <si>
    <t>C6, C7, C8, D4, E5</t>
  </si>
  <si>
    <t>H13 en H14 - Kunststoffen, nieuwe materialen</t>
  </si>
  <si>
    <t>Onderzoek</t>
  </si>
  <si>
    <t>A, D2, E4, E5, F4, F5, G4</t>
  </si>
  <si>
    <t>H8, H9, H11, H17, H18 - Redoxreacties, zuren en basen, H1 t/m 6: Basiskennis</t>
  </si>
  <si>
    <t>H6, H12, H13, H16 - Molecuulbouw en koolstofchemie, H1 t/m 6: Basiskennis</t>
  </si>
  <si>
    <t>E3, E4, E5</t>
  </si>
  <si>
    <t>H7, H10.3, H10.4, H10.5, H14, H15 - Groene chemie, nieuwe materialen, analyse, H1 t/m 6: Basiskennis</t>
  </si>
  <si>
    <t xml:space="preserve">C8, C9, C10, E3, F4, F5, G4, G5 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</si>
</sst>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D8D8D8"/>
      <name val="Segoe UI"/>
    </font>
    <font>
      <b val="0"/>
      <i val="0"/>
      <strike val="0"/>
      <u val="none"/>
      <sz val="26"/>
      <color rgb="FF000000"/>
      <name val="Segoe U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10" borderId="0" applyFont="1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9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10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center" vertical="center" textRotation="0" wrapText="true" shrinkToFit="false"/>
      <protection locked="tru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true"/>
    </xf>
    <xf xfId="0" fontId="11" numFmtId="0" fillId="10" borderId="0" applyFont="1" applyNumberFormat="0" applyFill="1" applyBorder="0" applyAlignment="1" applyProtection="true">
      <alignment horizontal="general" vertical="center" textRotation="0" wrapText="true" shrinkToFit="false"/>
      <protection locked="tru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7"/>
      <c r="B8" t="s">
        <v>20</v>
      </c>
    </row>
    <row r="9" spans="1:9">
      <c r="A9" s="19"/>
      <c r="B9" t="s">
        <v>21</v>
      </c>
    </row>
    <row r="10" spans="1:9" customHeight="1" ht="15.75">
      <c r="A10" s="22"/>
      <c r="B10" t="s">
        <v>22</v>
      </c>
    </row>
    <row r="11" spans="1:9" customHeight="1" ht="15.75">
      <c r="A11" s="20"/>
      <c r="B11" t="s">
        <v>23</v>
      </c>
    </row>
    <row r="12" spans="1:9">
      <c r="A12" s="2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2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H3 (cohort 2021 - 2023)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H4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230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2023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44340.809097222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565</v>
      </c>
      <c r="F13" s="31"/>
      <c r="G13" s="38" t="str">
        <f>CONCATENATE("Algemene opmerkingen bij het jaarprogramma van  ",G4)</f>
        <v>Algemene opmerkingen bij het jaarprogramma van  SK leerlaag H4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H5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566</v>
      </c>
      <c r="F25" s="31"/>
      <c r="G25" s="38" t="str">
        <f>CONCATENATE("Algemene opmerkingen bij het jaarprogramma van  ",G16)</f>
        <v>Algemene opmerkingen bij het jaarprogramma van  SK leerlaag H5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SK leerlaag H6 (schooljaar 2023 - 2023)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SK leerlaag H6 (schooljaar 2023 - 2023)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H4 (cohort 2020 - 2022)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H4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>
        <v>233</v>
      </c>
      <c r="E6" s="2"/>
      <c r="F6" s="31"/>
      <c r="G6" s="37">
        <v>1</v>
      </c>
      <c r="H6" s="41" t="s">
        <v>65</v>
      </c>
      <c r="I6" s="37">
        <v>2</v>
      </c>
      <c r="J6" s="42" t="s">
        <v>7</v>
      </c>
      <c r="K6" s="43"/>
      <c r="L6" s="37">
        <v>100</v>
      </c>
      <c r="M6" s="37" t="s">
        <v>11</v>
      </c>
      <c r="N6" s="44"/>
      <c r="O6" s="44">
        <v>0</v>
      </c>
      <c r="P6" s="46"/>
      <c r="Q6" s="31"/>
    </row>
    <row r="7" spans="1:17" customHeight="1" ht="72">
      <c r="A7" s="9" t="s">
        <v>56</v>
      </c>
      <c r="B7" s="2">
        <v>2020</v>
      </c>
      <c r="D7" s="2">
        <v>234</v>
      </c>
      <c r="E7" s="2"/>
      <c r="F7" s="31"/>
      <c r="G7" s="37">
        <v>2</v>
      </c>
      <c r="H7" s="41" t="s">
        <v>66</v>
      </c>
      <c r="I7" s="37">
        <v>2</v>
      </c>
      <c r="J7" s="42" t="s">
        <v>7</v>
      </c>
      <c r="K7" s="43"/>
      <c r="L7" s="37">
        <v>100</v>
      </c>
      <c r="M7" s="37" t="s">
        <v>11</v>
      </c>
      <c r="N7" s="44"/>
      <c r="O7" s="44">
        <v>0</v>
      </c>
      <c r="P7" s="46"/>
      <c r="Q7" s="31"/>
    </row>
    <row r="8" spans="1:17" customHeight="1" ht="72">
      <c r="A8" s="9" t="s">
        <v>57</v>
      </c>
      <c r="B8" s="2">
        <v>68</v>
      </c>
      <c r="D8" s="2">
        <v>235</v>
      </c>
      <c r="E8" s="2"/>
      <c r="F8" s="31"/>
      <c r="G8" s="37">
        <v>3</v>
      </c>
      <c r="H8" s="41" t="s">
        <v>67</v>
      </c>
      <c r="I8" s="37">
        <v>1</v>
      </c>
      <c r="J8" s="42" t="s">
        <v>7</v>
      </c>
      <c r="K8" s="43"/>
      <c r="L8" s="37">
        <v>50</v>
      </c>
      <c r="M8" s="37" t="s">
        <v>11</v>
      </c>
      <c r="N8" s="44"/>
      <c r="O8" s="44">
        <v>0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>
        <v>236</v>
      </c>
      <c r="E9" s="2"/>
      <c r="F9" s="31"/>
      <c r="G9" s="37">
        <v>3</v>
      </c>
      <c r="H9" s="41" t="s">
        <v>68</v>
      </c>
      <c r="I9" s="37">
        <v>2</v>
      </c>
      <c r="J9" s="42" t="s">
        <v>7</v>
      </c>
      <c r="K9" s="43"/>
      <c r="L9" s="37">
        <v>100</v>
      </c>
      <c r="M9" s="37" t="s">
        <v>11</v>
      </c>
      <c r="N9" s="44"/>
      <c r="O9" s="44">
        <v>0</v>
      </c>
      <c r="P9" s="46"/>
      <c r="Q9" s="31"/>
    </row>
    <row r="10" spans="1:17" customHeight="1" ht="72">
      <c r="A10" s="9" t="s">
        <v>59</v>
      </c>
      <c r="B10" s="6">
        <f>NOW()</f>
        <v>44340.809097222</v>
      </c>
      <c r="D10" s="2">
        <v>237</v>
      </c>
      <c r="E10" s="2"/>
      <c r="F10" s="31"/>
      <c r="G10" s="37">
        <v>4</v>
      </c>
      <c r="H10" s="41" t="s">
        <v>69</v>
      </c>
      <c r="I10" s="37">
        <v>2</v>
      </c>
      <c r="J10" s="42" t="s">
        <v>19</v>
      </c>
      <c r="K10" s="43"/>
      <c r="L10" s="37"/>
      <c r="M10" s="37" t="s">
        <v>8</v>
      </c>
      <c r="N10" s="44">
        <v>1</v>
      </c>
      <c r="O10" s="44" t="s">
        <v>11</v>
      </c>
      <c r="P10" s="46" t="s">
        <v>70</v>
      </c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>
        <v>238</v>
      </c>
      <c r="E11" s="2"/>
      <c r="F11" s="31"/>
      <c r="G11" s="37">
        <v>4</v>
      </c>
      <c r="H11" s="41" t="s">
        <v>71</v>
      </c>
      <c r="I11" s="37">
        <v>2</v>
      </c>
      <c r="J11" s="42" t="s">
        <v>7</v>
      </c>
      <c r="K11" s="43"/>
      <c r="L11" s="37">
        <v>100</v>
      </c>
      <c r="M11" s="37" t="s">
        <v>11</v>
      </c>
      <c r="N11" s="44"/>
      <c r="O11" s="44">
        <v>0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168</v>
      </c>
      <c r="F13" s="31"/>
      <c r="G13" s="38" t="str">
        <f>CONCATENATE("Algemene opmerkingen bij het jaarprogramma van  ",G4)</f>
        <v>Algemene opmerkingen bij het jaarprogramma van  SK leerlaag H4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 t="s">
        <v>72</v>
      </c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H5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169</v>
      </c>
      <c r="F25" s="31"/>
      <c r="G25" s="38" t="str">
        <f>CONCATENATE("Algemene opmerkingen bij het jaarprogramma van  ",G16)</f>
        <v>Algemene opmerkingen bij het jaarprogramma van  SK leerlaag H5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SK leerlaag H6 (schooljaar 2022 - 2022)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SK leerlaag H6 (schooljaar 2022 - 2022)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H5 (cohort 2019 - 2021)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H4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69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44340.809097222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170</v>
      </c>
      <c r="F13" s="31"/>
      <c r="G13" s="38" t="str">
        <f>CONCATENATE("Algemene opmerkingen bij het jaarprogramma van  ",G4)</f>
        <v>Algemene opmerkingen bij het jaarprogramma van  SK leerlaag H4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H5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239</v>
      </c>
      <c r="E18" s="2"/>
      <c r="F18" s="31"/>
      <c r="G18" s="37">
        <v>1</v>
      </c>
      <c r="H18" s="41" t="s">
        <v>73</v>
      </c>
      <c r="I18" s="37"/>
      <c r="J18" s="42" t="s">
        <v>7</v>
      </c>
      <c r="K18" s="43"/>
      <c r="L18" s="37">
        <v>100</v>
      </c>
      <c r="M18" s="37" t="s">
        <v>8</v>
      </c>
      <c r="N18" s="44">
        <v>2</v>
      </c>
      <c r="O18" s="44" t="s">
        <v>8</v>
      </c>
      <c r="P18" s="46" t="s">
        <v>74</v>
      </c>
      <c r="Q18" s="31"/>
    </row>
    <row r="19" spans="1:17" customHeight="1" ht="72">
      <c r="D19" s="2">
        <v>240</v>
      </c>
      <c r="E19" s="2"/>
      <c r="F19" s="31"/>
      <c r="G19" s="37">
        <v>2</v>
      </c>
      <c r="H19" s="41" t="s">
        <v>75</v>
      </c>
      <c r="I19" s="37"/>
      <c r="J19" s="42" t="s">
        <v>7</v>
      </c>
      <c r="K19" s="43"/>
      <c r="L19" s="37">
        <v>100</v>
      </c>
      <c r="M19" s="37" t="s">
        <v>8</v>
      </c>
      <c r="N19" s="44">
        <v>2</v>
      </c>
      <c r="O19" s="44" t="s">
        <v>8</v>
      </c>
      <c r="P19" s="46" t="s">
        <v>76</v>
      </c>
      <c r="Q19" s="31"/>
    </row>
    <row r="20" spans="1:17" customHeight="1" ht="72">
      <c r="D20" s="2">
        <v>241</v>
      </c>
      <c r="E20" s="2"/>
      <c r="F20" s="31"/>
      <c r="G20" s="37">
        <v>3</v>
      </c>
      <c r="H20" s="41" t="s">
        <v>77</v>
      </c>
      <c r="I20" s="37"/>
      <c r="J20" s="42" t="s">
        <v>7</v>
      </c>
      <c r="K20" s="43"/>
      <c r="L20" s="37">
        <v>100</v>
      </c>
      <c r="M20" s="37" t="s">
        <v>8</v>
      </c>
      <c r="N20" s="44">
        <v>2</v>
      </c>
      <c r="O20" s="44" t="s">
        <v>8</v>
      </c>
      <c r="P20" s="46" t="s">
        <v>78</v>
      </c>
      <c r="Q20" s="31"/>
    </row>
    <row r="21" spans="1:17" customHeight="1" ht="72">
      <c r="D21" s="2">
        <v>242</v>
      </c>
      <c r="E21" s="2"/>
      <c r="F21" s="31"/>
      <c r="G21" s="37">
        <v>0</v>
      </c>
      <c r="H21" s="41" t="s">
        <v>79</v>
      </c>
      <c r="I21" s="37"/>
      <c r="J21" s="42" t="s">
        <v>19</v>
      </c>
      <c r="K21" s="43"/>
      <c r="L21" s="37"/>
      <c r="M21" s="37" t="s">
        <v>8</v>
      </c>
      <c r="N21" s="44">
        <v>1</v>
      </c>
      <c r="O21" s="44" t="s">
        <v>11</v>
      </c>
      <c r="P21" s="46" t="s">
        <v>70</v>
      </c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171</v>
      </c>
      <c r="F25" s="31"/>
      <c r="G25" s="38" t="str">
        <f>CONCATENATE("Algemene opmerkingen bij het jaarprogramma van  ",G16)</f>
        <v>Algemene opmerkingen bij het jaarprogramma van  SK leerlaag H5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 t="s">
        <v>72</v>
      </c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SK leerlaag H6 (schooljaar 2021 - 2021)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SK leerlaag H6 (schooljaar 2021 - 2021)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A3 (cohort 2021 - 2024)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A4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80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231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2024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44340.809097222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567</v>
      </c>
      <c r="F13" s="31"/>
      <c r="G13" s="38" t="str">
        <f>CONCATENATE("Algemene opmerkingen bij het jaarprogramma van  ",G4)</f>
        <v>Algemene opmerkingen bij het jaarprogramma van  SK leerlaag A4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A5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568</v>
      </c>
      <c r="F25" s="31"/>
      <c r="G25" s="38" t="str">
        <f>CONCATENATE("Algemene opmerkingen bij het jaarprogramma van  ",G16)</f>
        <v>Algemene opmerkingen bij het jaarprogramma van  SK leerlaag A5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SK leerlaag A6 (schooljaar 2023 - 2024)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569</v>
      </c>
      <c r="F37" s="31"/>
      <c r="G37" s="38" t="str">
        <f>CONCATENATE("Algemene opmerkingen bij het jaarprogramma van  ",G28)</f>
        <v>Algemene opmerkingen bij het jaarprogramma van  SK leerlaag A6 (schooljaar 2023 - 2024)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A4 (cohort 2020 - 2023)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A4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80</v>
      </c>
      <c r="D6" s="2">
        <v>243</v>
      </c>
      <c r="E6" s="2"/>
      <c r="F6" s="31"/>
      <c r="G6" s="37">
        <v>1</v>
      </c>
      <c r="H6" s="41" t="s">
        <v>81</v>
      </c>
      <c r="I6" s="37">
        <v>1</v>
      </c>
      <c r="J6" s="42" t="s">
        <v>7</v>
      </c>
      <c r="K6" s="43"/>
      <c r="L6" s="37">
        <v>50</v>
      </c>
      <c r="M6" s="37" t="s">
        <v>11</v>
      </c>
      <c r="N6" s="44"/>
      <c r="O6" s="44">
        <v>0</v>
      </c>
      <c r="P6" s="46"/>
      <c r="Q6" s="31"/>
    </row>
    <row r="7" spans="1:17" customHeight="1" ht="72">
      <c r="A7" s="9" t="s">
        <v>56</v>
      </c>
      <c r="B7" s="2">
        <v>2020</v>
      </c>
      <c r="D7" s="2">
        <v>244</v>
      </c>
      <c r="E7" s="2"/>
      <c r="F7" s="31"/>
      <c r="G7" s="37">
        <v>1</v>
      </c>
      <c r="H7" s="41" t="s">
        <v>82</v>
      </c>
      <c r="I7" s="37">
        <v>2</v>
      </c>
      <c r="J7" s="42" t="s">
        <v>7</v>
      </c>
      <c r="K7" s="43"/>
      <c r="L7" s="37">
        <v>100</v>
      </c>
      <c r="M7" s="37" t="s">
        <v>11</v>
      </c>
      <c r="N7" s="44"/>
      <c r="O7" s="44">
        <v>0</v>
      </c>
      <c r="P7" s="46"/>
      <c r="Q7" s="31"/>
    </row>
    <row r="8" spans="1:17" customHeight="1" ht="72">
      <c r="A8" s="9" t="s">
        <v>57</v>
      </c>
      <c r="B8" s="2">
        <v>70</v>
      </c>
      <c r="D8" s="2">
        <v>245</v>
      </c>
      <c r="E8" s="2"/>
      <c r="F8" s="31"/>
      <c r="G8" s="37">
        <v>2</v>
      </c>
      <c r="H8" s="41" t="s">
        <v>83</v>
      </c>
      <c r="I8" s="37">
        <v>2</v>
      </c>
      <c r="J8" s="42" t="s">
        <v>7</v>
      </c>
      <c r="K8" s="43"/>
      <c r="L8" s="37">
        <v>100</v>
      </c>
      <c r="M8" s="37" t="s">
        <v>11</v>
      </c>
      <c r="N8" s="44"/>
      <c r="O8" s="44">
        <v>0</v>
      </c>
      <c r="P8" s="46"/>
      <c r="Q8" s="31"/>
    </row>
    <row r="9" spans="1:17" customHeight="1" ht="72">
      <c r="A9" s="9" t="s">
        <v>58</v>
      </c>
      <c r="B9" s="4">
        <f>IF(B6="A",B7+3,IF(B6="H",B7+2,B7+1))</f>
        <v>2023</v>
      </c>
      <c r="D9" s="2">
        <v>246</v>
      </c>
      <c r="E9" s="2"/>
      <c r="F9" s="31"/>
      <c r="G9" s="37">
        <v>3</v>
      </c>
      <c r="H9" s="41" t="s">
        <v>84</v>
      </c>
      <c r="I9" s="37">
        <v>1</v>
      </c>
      <c r="J9" s="42" t="s">
        <v>7</v>
      </c>
      <c r="K9" s="43"/>
      <c r="L9" s="37">
        <v>50</v>
      </c>
      <c r="M9" s="37" t="s">
        <v>11</v>
      </c>
      <c r="N9" s="44"/>
      <c r="O9" s="44">
        <v>0</v>
      </c>
      <c r="P9" s="46"/>
      <c r="Q9" s="31"/>
    </row>
    <row r="10" spans="1:17" customHeight="1" ht="72">
      <c r="A10" s="9" t="s">
        <v>59</v>
      </c>
      <c r="B10" s="6">
        <f>NOW()</f>
        <v>44340.809097222</v>
      </c>
      <c r="D10" s="2">
        <v>247</v>
      </c>
      <c r="E10" s="2"/>
      <c r="F10" s="31"/>
      <c r="G10" s="37">
        <v>3</v>
      </c>
      <c r="H10" s="41" t="s">
        <v>85</v>
      </c>
      <c r="I10" s="37">
        <v>2</v>
      </c>
      <c r="J10" s="42" t="s">
        <v>19</v>
      </c>
      <c r="K10" s="43"/>
      <c r="L10" s="37"/>
      <c r="M10" s="37" t="s">
        <v>8</v>
      </c>
      <c r="N10" s="44">
        <v>1</v>
      </c>
      <c r="O10" s="44" t="s">
        <v>11</v>
      </c>
      <c r="P10" s="46" t="s">
        <v>86</v>
      </c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>
        <v>248</v>
      </c>
      <c r="E11" s="2"/>
      <c r="F11" s="31"/>
      <c r="G11" s="37">
        <v>4</v>
      </c>
      <c r="H11" s="41" t="s">
        <v>87</v>
      </c>
      <c r="I11" s="37">
        <v>2</v>
      </c>
      <c r="J11" s="42" t="s">
        <v>7</v>
      </c>
      <c r="K11" s="43"/>
      <c r="L11" s="37">
        <v>100</v>
      </c>
      <c r="M11" s="37" t="s">
        <v>11</v>
      </c>
      <c r="N11" s="44"/>
      <c r="O11" s="44">
        <v>0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172</v>
      </c>
      <c r="F13" s="31"/>
      <c r="G13" s="38" t="str">
        <f>CONCATENATE("Algemene opmerkingen bij het jaarprogramma van  ",G4)</f>
        <v>Algemene opmerkingen bij het jaarprogramma van  SK leerlaag A4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 t="s">
        <v>72</v>
      </c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A5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173</v>
      </c>
      <c r="F25" s="31"/>
      <c r="G25" s="38" t="str">
        <f>CONCATENATE("Algemene opmerkingen bij het jaarprogramma van  ",G16)</f>
        <v>Algemene opmerkingen bij het jaarprogramma van  SK leerlaag A5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SK leerlaag A6 (schooljaar 2022 - 2023)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174</v>
      </c>
      <c r="F37" s="31"/>
      <c r="G37" s="38" t="str">
        <f>CONCATENATE("Algemene opmerkingen bij het jaarprogramma van  ",G28)</f>
        <v>Algemene opmerkingen bij het jaarprogramma van  SK leerlaag A6 (schooljaar 2022 - 2023)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38" sqref="P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A5 (cohort 2019 - 2022)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A4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80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71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44340.809097222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175</v>
      </c>
      <c r="F13" s="31"/>
      <c r="G13" s="38" t="str">
        <f>CONCATENATE("Algemene opmerkingen bij het jaarprogramma van  ",G4)</f>
        <v>Algemene opmerkingen bij het jaarprogramma van  SK leerlaag A4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A5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249</v>
      </c>
      <c r="E18" s="2"/>
      <c r="F18" s="31"/>
      <c r="G18" s="37">
        <v>1</v>
      </c>
      <c r="H18" s="41" t="s">
        <v>88</v>
      </c>
      <c r="I18" s="37">
        <v>2</v>
      </c>
      <c r="J18" s="42" t="s">
        <v>7</v>
      </c>
      <c r="K18" s="43"/>
      <c r="L18" s="37">
        <v>100</v>
      </c>
      <c r="M18" s="37" t="s">
        <v>8</v>
      </c>
      <c r="N18" s="44">
        <v>2</v>
      </c>
      <c r="O18" s="44" t="s">
        <v>8</v>
      </c>
      <c r="P18" s="46" t="s">
        <v>89</v>
      </c>
      <c r="Q18" s="31"/>
    </row>
    <row r="19" spans="1:17" customHeight="1" ht="72">
      <c r="D19" s="2">
        <v>250</v>
      </c>
      <c r="E19" s="2"/>
      <c r="F19" s="31"/>
      <c r="G19" s="37">
        <v>2</v>
      </c>
      <c r="H19" s="41" t="s">
        <v>90</v>
      </c>
      <c r="I19" s="37">
        <v>2</v>
      </c>
      <c r="J19" s="42" t="s">
        <v>7</v>
      </c>
      <c r="K19" s="43"/>
      <c r="L19" s="37">
        <v>100</v>
      </c>
      <c r="M19" s="37" t="s">
        <v>8</v>
      </c>
      <c r="N19" s="44">
        <v>2</v>
      </c>
      <c r="O19" s="44" t="s">
        <v>8</v>
      </c>
      <c r="P19" s="46" t="s">
        <v>91</v>
      </c>
      <c r="Q19" s="31"/>
    </row>
    <row r="20" spans="1:17" customHeight="1" ht="72">
      <c r="D20" s="2">
        <v>251</v>
      </c>
      <c r="E20" s="2"/>
      <c r="F20" s="31"/>
      <c r="G20" s="37">
        <v>3</v>
      </c>
      <c r="H20" s="41" t="s">
        <v>92</v>
      </c>
      <c r="I20" s="37">
        <v>2</v>
      </c>
      <c r="J20" s="42" t="s">
        <v>7</v>
      </c>
      <c r="K20" s="43"/>
      <c r="L20" s="37">
        <v>100</v>
      </c>
      <c r="M20" s="37" t="s">
        <v>8</v>
      </c>
      <c r="N20" s="44">
        <v>2</v>
      </c>
      <c r="O20" s="44" t="s">
        <v>8</v>
      </c>
      <c r="P20" s="46" t="s">
        <v>93</v>
      </c>
      <c r="Q20" s="31"/>
    </row>
    <row r="21" spans="1:17" customHeight="1" ht="72">
      <c r="D21" s="2">
        <v>252</v>
      </c>
      <c r="E21" s="2"/>
      <c r="F21" s="31"/>
      <c r="G21" s="37">
        <v>4</v>
      </c>
      <c r="H21" s="41" t="s">
        <v>94</v>
      </c>
      <c r="I21" s="37">
        <v>2</v>
      </c>
      <c r="J21" s="42" t="s">
        <v>7</v>
      </c>
      <c r="K21" s="43"/>
      <c r="L21" s="37">
        <v>100</v>
      </c>
      <c r="M21" s="37" t="s">
        <v>11</v>
      </c>
      <c r="N21" s="44"/>
      <c r="O21" s="44">
        <v>0</v>
      </c>
      <c r="P21" s="46"/>
      <c r="Q21" s="31"/>
    </row>
    <row r="22" spans="1:17" customHeight="1" ht="72">
      <c r="D22" s="2">
        <v>253</v>
      </c>
      <c r="E22" s="2"/>
      <c r="F22" s="31"/>
      <c r="G22" s="37">
        <v>4</v>
      </c>
      <c r="H22" s="41" t="s">
        <v>95</v>
      </c>
      <c r="I22" s="37">
        <v>2</v>
      </c>
      <c r="J22" s="42" t="s">
        <v>19</v>
      </c>
      <c r="K22" s="43"/>
      <c r="L22" s="37"/>
      <c r="M22" s="37" t="s">
        <v>8</v>
      </c>
      <c r="N22" s="44">
        <v>1</v>
      </c>
      <c r="O22" s="44" t="s">
        <v>11</v>
      </c>
      <c r="P22" s="46" t="s">
        <v>96</v>
      </c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176</v>
      </c>
      <c r="F25" s="31"/>
      <c r="G25" s="38" t="str">
        <f>CONCATENATE("Algemene opmerkingen bij het jaarprogramma van  ",G16)</f>
        <v>Algemene opmerkingen bij het jaarprogramma van  SK leerlaag A5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 t="s">
        <v>72</v>
      </c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SK leerlaag A6 (schooljaar 2021 - 2022)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23" t="s">
        <v>5</v>
      </c>
      <c r="H30" s="24"/>
      <c r="I30" s="23"/>
      <c r="J30" s="25" t="s">
        <v>5</v>
      </c>
      <c r="K30" s="26"/>
      <c r="L30" s="23"/>
      <c r="M30" s="23" t="s">
        <v>5</v>
      </c>
      <c r="N30" s="27"/>
      <c r="O30" s="27" t="s">
        <v>5</v>
      </c>
      <c r="P30" s="28"/>
      <c r="Q30" s="31"/>
    </row>
    <row r="31" spans="1:17" customHeight="1" ht="72">
      <c r="D31" s="2"/>
      <c r="E31" s="2"/>
      <c r="F31" s="31"/>
      <c r="G31" s="23" t="s">
        <v>5</v>
      </c>
      <c r="H31" s="24"/>
      <c r="I31" s="23"/>
      <c r="J31" s="25" t="s">
        <v>5</v>
      </c>
      <c r="K31" s="26"/>
      <c r="L31" s="23"/>
      <c r="M31" s="23" t="s">
        <v>5</v>
      </c>
      <c r="N31" s="27"/>
      <c r="O31" s="27" t="s">
        <v>5</v>
      </c>
      <c r="P31" s="28"/>
      <c r="Q31" s="31"/>
    </row>
    <row r="32" spans="1:17" customHeight="1" ht="72">
      <c r="D32" s="2"/>
      <c r="E32" s="2"/>
      <c r="F32" s="31"/>
      <c r="G32" s="23" t="s">
        <v>5</v>
      </c>
      <c r="H32" s="24"/>
      <c r="I32" s="23"/>
      <c r="J32" s="25" t="s">
        <v>5</v>
      </c>
      <c r="K32" s="26"/>
      <c r="L32" s="23"/>
      <c r="M32" s="23" t="s">
        <v>5</v>
      </c>
      <c r="N32" s="27"/>
      <c r="O32" s="27" t="s">
        <v>5</v>
      </c>
      <c r="P32" s="28"/>
      <c r="Q32" s="31"/>
    </row>
    <row r="33" spans="1:17" customHeight="1" ht="72">
      <c r="D33" s="2"/>
      <c r="E33" s="2"/>
      <c r="F33" s="31"/>
      <c r="G33" s="23" t="s">
        <v>5</v>
      </c>
      <c r="H33" s="24"/>
      <c r="I33" s="23"/>
      <c r="J33" s="25" t="s">
        <v>5</v>
      </c>
      <c r="K33" s="26"/>
      <c r="L33" s="23"/>
      <c r="M33" s="23" t="s">
        <v>5</v>
      </c>
      <c r="N33" s="27"/>
      <c r="O33" s="27" t="s">
        <v>5</v>
      </c>
      <c r="P33" s="28"/>
      <c r="Q33" s="31"/>
    </row>
    <row r="34" spans="1:17" customHeight="1" ht="72">
      <c r="D34" s="2"/>
      <c r="E34" s="2"/>
      <c r="F34" s="31"/>
      <c r="G34" s="23" t="s">
        <v>5</v>
      </c>
      <c r="H34" s="24"/>
      <c r="I34" s="23"/>
      <c r="J34" s="25" t="s">
        <v>5</v>
      </c>
      <c r="K34" s="26"/>
      <c r="L34" s="23"/>
      <c r="M34" s="23" t="s">
        <v>5</v>
      </c>
      <c r="N34" s="27"/>
      <c r="O34" s="27" t="s">
        <v>5</v>
      </c>
      <c r="P34" s="28"/>
      <c r="Q34" s="31"/>
    </row>
    <row r="35" spans="1:17" customHeight="1" ht="72">
      <c r="D35" s="2"/>
      <c r="E35" s="2"/>
      <c r="F35" s="31"/>
      <c r="G35" s="23" t="s">
        <v>5</v>
      </c>
      <c r="H35" s="24"/>
      <c r="I35" s="23"/>
      <c r="J35" s="25" t="s">
        <v>5</v>
      </c>
      <c r="K35" s="26"/>
      <c r="L35" s="23"/>
      <c r="M35" s="23" t="s">
        <v>5</v>
      </c>
      <c r="N35" s="27"/>
      <c r="O35" s="27" t="s">
        <v>5</v>
      </c>
      <c r="P35" s="28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177</v>
      </c>
      <c r="F37" s="31"/>
      <c r="G37" s="38" t="str">
        <f>CONCATENATE("Algemene opmerkingen bij het jaarprogramma van  ",G28)</f>
        <v>Algemene opmerkingen bij het jaarprogramma van  SK leerlaag A6 (schooljaar 2021 - 2022)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0"/>
      <c r="H38" s="30"/>
      <c r="I38" s="30"/>
      <c r="J38" s="30"/>
      <c r="K38" s="30"/>
      <c r="L38" s="30"/>
      <c r="M38" s="30"/>
      <c r="N38" s="47"/>
      <c r="O38" s="47"/>
      <c r="P38" s="48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A6 (cohort 2018 - 2021)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SK leerlaag A4 (schooljaar 2018 - 2019)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17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80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2018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72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44340.809097222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-2</v>
      </c>
      <c r="C13" s="9" t="s">
        <v>41</v>
      </c>
      <c r="D13" s="2">
        <v>178</v>
      </c>
      <c r="F13" s="31"/>
      <c r="G13" s="38" t="str">
        <f>CONCATENATE("Algemene opmerkingen bij het jaarprogramma van  ",G4)</f>
        <v>Algemene opmerkingen bij het jaarprogramma van  SK leerlaag A4 (schooljaar 2018 - 2019)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6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SK leerlaag A5 (schooljaar 2019 - 2020)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179</v>
      </c>
      <c r="F25" s="31"/>
      <c r="G25" s="38" t="str">
        <f>CONCATENATE("Algemene opmerkingen bij het jaarprogramma van  ",G16)</f>
        <v>Algemene opmerkingen bij het jaarprogramma van  SK leerlaag A5 (schooljaar 2019 - 2020)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SK leerlaag A6 (schooljaar 2020 - 2021)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>
        <v>254</v>
      </c>
      <c r="E30" s="2"/>
      <c r="F30" s="31"/>
      <c r="G30" s="37">
        <v>1</v>
      </c>
      <c r="H30" s="41" t="s">
        <v>97</v>
      </c>
      <c r="I30" s="37"/>
      <c r="J30" s="42" t="s">
        <v>7</v>
      </c>
      <c r="K30" s="43"/>
      <c r="L30" s="37">
        <v>100</v>
      </c>
      <c r="M30" s="37" t="s">
        <v>8</v>
      </c>
      <c r="N30" s="44">
        <v>2</v>
      </c>
      <c r="O30" s="44" t="s">
        <v>8</v>
      </c>
      <c r="P30" s="46" t="s">
        <v>91</v>
      </c>
      <c r="Q30" s="31"/>
    </row>
    <row r="31" spans="1:17" customHeight="1" ht="72">
      <c r="D31" s="2">
        <v>255</v>
      </c>
      <c r="E31" s="2"/>
      <c r="F31" s="31"/>
      <c r="G31" s="37">
        <v>2</v>
      </c>
      <c r="H31" s="41" t="s">
        <v>98</v>
      </c>
      <c r="I31" s="37"/>
      <c r="J31" s="42" t="s">
        <v>7</v>
      </c>
      <c r="K31" s="43"/>
      <c r="L31" s="37">
        <v>100</v>
      </c>
      <c r="M31" s="37" t="s">
        <v>8</v>
      </c>
      <c r="N31" s="44">
        <v>2</v>
      </c>
      <c r="O31" s="44" t="s">
        <v>8</v>
      </c>
      <c r="P31" s="46" t="s">
        <v>99</v>
      </c>
      <c r="Q31" s="31"/>
    </row>
    <row r="32" spans="1:17" customHeight="1" ht="72">
      <c r="D32" s="2">
        <v>256</v>
      </c>
      <c r="E32" s="2"/>
      <c r="F32" s="31"/>
      <c r="G32" s="37">
        <v>3</v>
      </c>
      <c r="H32" s="41" t="s">
        <v>100</v>
      </c>
      <c r="I32" s="37"/>
      <c r="J32" s="42" t="s">
        <v>7</v>
      </c>
      <c r="K32" s="43"/>
      <c r="L32" s="37">
        <v>100</v>
      </c>
      <c r="M32" s="37" t="s">
        <v>8</v>
      </c>
      <c r="N32" s="44">
        <v>2</v>
      </c>
      <c r="O32" s="44" t="s">
        <v>8</v>
      </c>
      <c r="P32" s="46" t="s">
        <v>101</v>
      </c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180</v>
      </c>
      <c r="F37" s="31"/>
      <c r="G37" s="38" t="str">
        <f>CONCATENATE("Algemene opmerkingen bij het jaarprogramma van  ",G28)</f>
        <v>Algemene opmerkingen bij het jaarprogramma van  SK leerlaag A6 (schooljaar 2020 - 2021)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 t="s">
        <v>72</v>
      </c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instellingen</vt:lpstr>
      <vt:lpstr>instructie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2021-05-24T18:42:50+00:00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