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<sst xmlns="http://schemas.openxmlformats.org/spreadsheetml/2006/main" uniqueCount="91">
  <si>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</si>
  <si>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</si>
  <si>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</si>
  <si>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</si>
  <si>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</si>
  <si>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</si>
  <si>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</si>
  <si>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</si>
  <si>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</si>
  <si>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</si>
  <si>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</si>
  <si>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</si>
  <si>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</si>
  <si>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</si>
  <si>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</si>
  <si>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</si>
  <si>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</si>
  <si>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</si>
  <si>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</si>
  <si>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</si>
  <si>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</si>
  <si>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</si>
  <si>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</si>
  <si>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</si>
  <si>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</si>
  <si>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</si>
  <si>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</si>
  <si>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</si>
  <si>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</si>
  <si>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</si>
  <si>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</si>
  <si>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</si>
  <si>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</si>
  <si>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</si>
  <si>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</si>
  <si>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</si>
  <si>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</si>
  <si>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</si>
  <si>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</si>
  <si>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</si>
  <si>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</si>
  <si>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</si>
  <si>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</si>
  <si>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</si>
  <si>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</si>
  <si>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IF</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</si>
  <si>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</si>
  <si>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</si>
  <si>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</si>
  <si>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</si>
  <si>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</si>
  <si>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</si>
  <si>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</si>
  <si>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</si>
  <si>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</si>
  <si>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</si>
  <si>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</si>
  <si>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</si>
  <si>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</si>
  <si>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</si>
  <si>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</si>
  <si>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</si>
  <si>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HTML &amp; CSS</t>
  </si>
  <si>
    <t>F1</t>
  </si>
  <si>
    <t>startJaar</t>
  </si>
  <si>
    <t>Javascript I</t>
  </si>
  <si>
    <t>Computer</t>
  </si>
  <si>
    <t>D, B1, B4</t>
  </si>
  <si>
    <t>cid</t>
  </si>
  <si>
    <t>Gegevensrepresentatie &amp; Ontwerp</t>
  </si>
  <si>
    <t>A1, A2, B2, C3, C4, E1, F1, F2, K1</t>
  </si>
  <si>
    <t>eindJaar</t>
  </si>
  <si>
    <t>Databases</t>
  </si>
  <si>
    <t>C</t>
  </si>
  <si>
    <t>vandaag</t>
  </si>
  <si>
    <t>huidigStartjaar</t>
  </si>
  <si>
    <t>huidigSchooljaar</t>
  </si>
  <si>
    <t>positiePTA</t>
  </si>
  <si>
    <t>groep</t>
  </si>
  <si>
    <t>mavo?</t>
  </si>
  <si>
    <t>De domeinen A12 en A13 zijn niet specifiek aan een PTA-onderdeel gekoppeld maar komen gedurende het jaar aan de orde.</t>
  </si>
  <si>
    <t>Computational Science</t>
  </si>
  <si>
    <t>A5, A6, A7, B3, R, J</t>
  </si>
  <si>
    <t>Security</t>
  </si>
  <si>
    <t>A11, N, E, F3, F4, L4, Q3</t>
  </si>
  <si>
    <t>Keuzeproject</t>
  </si>
  <si>
    <t>A3, A4, A8, A9, A10</t>
  </si>
  <si>
    <t>A</t>
  </si>
  <si>
    <t>OO Gamedesign</t>
  </si>
  <si>
    <t>J, P, B3, F1</t>
  </si>
  <si>
    <t>Project Data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</si>
</sst>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IF leerlaag H4 (schooljaar 2021 - 2022)</v>
      </c>
      <c r="H4" s="49"/>
      <c r="I4" s="43"/>
      <c r="J4" s="43"/>
      <c r="K4" s="49"/>
      <c r="L4" s="43"/>
      <c r="M4" s="43"/>
      <c r="N4" s="43"/>
      <c r="O4" s="43"/>
      <c r="P4" s="49"/>
      <c r="Q4" s="49"/>
    </row>
    <row r="5" spans="1:32" customHeight="1" ht="34.5">
      <c r="A5" s="9" t="s">
        <v>47</v>
      </c>
      <c r="B5" s="2">
        <v>14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842</v>
      </c>
      <c r="E6" s="2"/>
      <c r="F6" s="39"/>
      <c r="G6" s="23">
        <v>1</v>
      </c>
      <c r="H6" s="24" t="s">
        <v>62</v>
      </c>
      <c r="I6" s="23">
        <v>2</v>
      </c>
      <c r="J6" s="25" t="s">
        <v>19</v>
      </c>
      <c r="K6" s="26"/>
      <c r="L6" s="23"/>
      <c r="M6" s="23" t="s">
        <v>8</v>
      </c>
      <c r="N6" s="27">
        <v>2</v>
      </c>
      <c r="O6" s="27" t="s">
        <v>11</v>
      </c>
      <c r="P6" s="28" t="s">
        <v>63</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843</v>
      </c>
      <c r="E7" s="2"/>
      <c r="F7" s="39"/>
      <c r="G7" s="23">
        <v>2</v>
      </c>
      <c r="H7" s="24" t="s">
        <v>65</v>
      </c>
      <c r="I7" s="23">
        <v>2</v>
      </c>
      <c r="J7" s="25" t="s">
        <v>7</v>
      </c>
      <c r="K7" s="26" t="s">
        <v>66</v>
      </c>
      <c r="L7" s="23">
        <v>60</v>
      </c>
      <c r="M7" s="23" t="s">
        <v>8</v>
      </c>
      <c r="N7" s="27">
        <v>2</v>
      </c>
      <c r="O7" s="27" t="s">
        <v>8</v>
      </c>
      <c r="P7" s="28" t="s">
        <v>67</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221</v>
      </c>
      <c r="D8" s="2">
        <v>844</v>
      </c>
      <c r="E8" s="2"/>
      <c r="F8" s="39"/>
      <c r="G8" s="23">
        <v>3</v>
      </c>
      <c r="H8" s="24" t="s">
        <v>69</v>
      </c>
      <c r="I8" s="23">
        <v>2</v>
      </c>
      <c r="J8" s="25" t="s">
        <v>19</v>
      </c>
      <c r="K8" s="26"/>
      <c r="L8" s="23"/>
      <c r="M8" s="23" t="s">
        <v>8</v>
      </c>
      <c r="N8" s="27">
        <v>2</v>
      </c>
      <c r="O8" s="27" t="s">
        <v>11</v>
      </c>
      <c r="P8" s="28" t="s">
        <v>70</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2023</v>
      </c>
      <c r="D9" s="2">
        <v>845</v>
      </c>
      <c r="E9" s="2"/>
      <c r="F9" s="39"/>
      <c r="G9" s="23">
        <v>4</v>
      </c>
      <c r="H9" s="24" t="s">
        <v>72</v>
      </c>
      <c r="I9" s="23">
        <v>2</v>
      </c>
      <c r="J9" s="25" t="s">
        <v>7</v>
      </c>
      <c r="K9" s="26"/>
      <c r="L9" s="23">
        <v>50</v>
      </c>
      <c r="M9" s="23" t="s">
        <v>8</v>
      </c>
      <c r="N9" s="27">
        <v>2</v>
      </c>
      <c r="O9" s="27" t="s">
        <v>8</v>
      </c>
      <c r="P9" s="28" t="s">
        <v>73</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44345.648020833</v>
      </c>
      <c r="D10" s="2"/>
      <c r="E10" s="2"/>
      <c r="F10" s="39"/>
      <c r="G10" s="23" t="s">
        <v>5</v>
      </c>
      <c r="H10" s="24"/>
      <c r="I10" s="23"/>
      <c r="J10" s="25" t="s">
        <v>5</v>
      </c>
      <c r="K10" s="26"/>
      <c r="L10" s="23"/>
      <c r="M10" s="23" t="s">
        <v>5</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77</v>
      </c>
      <c r="B13" s="4">
        <f>B7-B11</f>
        <v>1</v>
      </c>
      <c r="C13" s="9" t="s">
        <v>46</v>
      </c>
      <c r="D13" s="2">
        <v>544</v>
      </c>
      <c r="F13" s="39"/>
      <c r="G13" s="47" t="str">
        <f>CONCATENATE("Algemene opmerkingen bij het jaarprogramma van  ",G4)</f>
        <v>Algemene opmerkingen bij het jaarprogramma van  IF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78</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79</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IF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545</v>
      </c>
      <c r="F25" s="39"/>
      <c r="G25" s="47" t="str">
        <f>CONCATENATE("Algemene opmerkingen bij het jaarprogramma van  ",G16)</f>
        <v>Algemene opmerkingen bij het jaarprogramma van  IF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IF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IF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IF leerlaag H4 (schooljaar 2020 - 2021)</v>
      </c>
      <c r="H4" s="49"/>
      <c r="I4" s="43"/>
      <c r="J4" s="43"/>
      <c r="K4" s="49"/>
      <c r="L4" s="43"/>
      <c r="M4" s="43"/>
      <c r="N4" s="43"/>
      <c r="O4" s="43"/>
      <c r="P4" s="49"/>
      <c r="Q4" s="49"/>
    </row>
    <row r="5" spans="1:32" customHeight="1" ht="34.5">
      <c r="A5" s="9" t="s">
        <v>47</v>
      </c>
      <c r="B5" s="2">
        <v>14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448</v>
      </c>
      <c r="E6" s="2"/>
      <c r="F6" s="39"/>
      <c r="G6" s="46">
        <v>1</v>
      </c>
      <c r="H6" s="51" t="s">
        <v>62</v>
      </c>
      <c r="I6" s="46">
        <v>2</v>
      </c>
      <c r="J6" s="52" t="s">
        <v>19</v>
      </c>
      <c r="K6" s="53"/>
      <c r="L6" s="46"/>
      <c r="M6" s="46" t="s">
        <v>8</v>
      </c>
      <c r="N6" s="54">
        <v>2</v>
      </c>
      <c r="O6" s="54" t="s">
        <v>11</v>
      </c>
      <c r="P6" s="56" t="s">
        <v>63</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449</v>
      </c>
      <c r="E7" s="2"/>
      <c r="F7" s="39"/>
      <c r="G7" s="46">
        <v>2</v>
      </c>
      <c r="H7" s="51" t="s">
        <v>65</v>
      </c>
      <c r="I7" s="46">
        <v>2</v>
      </c>
      <c r="J7" s="52" t="s">
        <v>7</v>
      </c>
      <c r="K7" s="53" t="s">
        <v>66</v>
      </c>
      <c r="L7" s="46">
        <v>60</v>
      </c>
      <c r="M7" s="46" t="s">
        <v>8</v>
      </c>
      <c r="N7" s="54">
        <v>2</v>
      </c>
      <c r="O7" s="54" t="s">
        <v>8</v>
      </c>
      <c r="P7" s="56" t="s">
        <v>67</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134</v>
      </c>
      <c r="D8" s="2">
        <v>450</v>
      </c>
      <c r="E8" s="2"/>
      <c r="F8" s="39"/>
      <c r="G8" s="46">
        <v>3</v>
      </c>
      <c r="H8" s="51" t="s">
        <v>69</v>
      </c>
      <c r="I8" s="46">
        <v>2</v>
      </c>
      <c r="J8" s="52" t="s">
        <v>19</v>
      </c>
      <c r="K8" s="53"/>
      <c r="L8" s="46"/>
      <c r="M8" s="46" t="s">
        <v>8</v>
      </c>
      <c r="N8" s="54">
        <v>2</v>
      </c>
      <c r="O8" s="54" t="s">
        <v>11</v>
      </c>
      <c r="P8" s="56" t="s">
        <v>70</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2022</v>
      </c>
      <c r="D9" s="2">
        <v>451</v>
      </c>
      <c r="E9" s="2"/>
      <c r="F9" s="39"/>
      <c r="G9" s="46">
        <v>4</v>
      </c>
      <c r="H9" s="51" t="s">
        <v>72</v>
      </c>
      <c r="I9" s="46">
        <v>2</v>
      </c>
      <c r="J9" s="52" t="s">
        <v>7</v>
      </c>
      <c r="K9" s="53"/>
      <c r="L9" s="46">
        <v>50</v>
      </c>
      <c r="M9" s="46" t="s">
        <v>8</v>
      </c>
      <c r="N9" s="54">
        <v>2</v>
      </c>
      <c r="O9" s="54" t="s">
        <v>8</v>
      </c>
      <c r="P9" s="56" t="s">
        <v>73</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44345.648020833</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77</v>
      </c>
      <c r="B13" s="4">
        <f>B7-B11</f>
        <v>0</v>
      </c>
      <c r="C13" s="9" t="s">
        <v>46</v>
      </c>
      <c r="D13" s="2">
        <v>333</v>
      </c>
      <c r="F13" s="39"/>
      <c r="G13" s="47" t="str">
        <f>CONCATENATE("Algemene opmerkingen bij het jaarprogramma van  ",G4)</f>
        <v>Algemene opmerkingen bij het jaarprogramma van  IF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78</v>
      </c>
      <c r="B14" s="7">
        <f>B15+B11-B7</f>
        <v>4</v>
      </c>
      <c r="F14" s="39"/>
      <c r="G14" s="48" t="s">
        <v>80</v>
      </c>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79</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IF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839</v>
      </c>
      <c r="E18" s="2"/>
      <c r="F18" s="39"/>
      <c r="G18" s="23">
        <v>2</v>
      </c>
      <c r="H18" s="24" t="s">
        <v>81</v>
      </c>
      <c r="I18" s="23">
        <v>2</v>
      </c>
      <c r="J18" s="25" t="s">
        <v>19</v>
      </c>
      <c r="K18" s="26"/>
      <c r="L18" s="23"/>
      <c r="M18" s="23" t="s">
        <v>8</v>
      </c>
      <c r="N18" s="27">
        <v>2</v>
      </c>
      <c r="O18" s="27" t="s">
        <v>11</v>
      </c>
      <c r="P18" s="28" t="s">
        <v>82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840</v>
      </c>
      <c r="E19" s="2"/>
      <c r="F19" s="39"/>
      <c r="G19" s="23">
        <v>3</v>
      </c>
      <c r="H19" s="24" t="s">
        <v>83</v>
      </c>
      <c r="I19" s="23">
        <v>2</v>
      </c>
      <c r="J19" s="25" t="s">
        <v>7</v>
      </c>
      <c r="K19" s="26"/>
      <c r="L19" s="23">
        <v>50</v>
      </c>
      <c r="M19" s="23" t="s">
        <v>8</v>
      </c>
      <c r="N19" s="27">
        <v>2</v>
      </c>
      <c r="O19" s="27" t="s">
        <v>8</v>
      </c>
      <c r="P19" s="28" t="s">
        <v>84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841</v>
      </c>
      <c r="E20" s="2"/>
      <c r="F20" s="39"/>
      <c r="G20" s="23">
        <v>3</v>
      </c>
      <c r="H20" s="24" t="s">
        <v>85</v>
      </c>
      <c r="I20" s="23">
        <v>3</v>
      </c>
      <c r="J20" s="25" t="s">
        <v>19</v>
      </c>
      <c r="K20" s="26"/>
      <c r="L20" s="23"/>
      <c r="M20" s="23" t="s">
        <v>8</v>
      </c>
      <c r="N20" s="27">
        <v>3</v>
      </c>
      <c r="O20" s="27" t="s">
        <v>11</v>
      </c>
      <c r="P20" s="28" t="s">
        <v>86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334</v>
      </c>
      <c r="F25" s="39"/>
      <c r="G25" s="47" t="str">
        <f>CONCATENATE("Algemene opmerkingen bij het jaarprogramma van  ",G16)</f>
        <v>Algemene opmerkingen bij het jaarprogramma van  IF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IF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IF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IF leerlaag H4 (schooljaar 2019 - 2020)</v>
      </c>
      <c r="H4" s="49"/>
      <c r="I4" s="43"/>
      <c r="J4" s="43"/>
      <c r="K4" s="49"/>
      <c r="L4" s="43"/>
      <c r="M4" s="43"/>
      <c r="N4" s="43"/>
      <c r="O4" s="43"/>
      <c r="P4" s="49"/>
      <c r="Q4" s="49"/>
    </row>
    <row r="5" spans="1:32" customHeight="1" ht="34.5">
      <c r="A5" s="9" t="s">
        <v>47</v>
      </c>
      <c r="B5" s="2">
        <v>14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135</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44345.648020833</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77</v>
      </c>
      <c r="B13" s="4">
        <f>B7-B11</f>
        <v>-1</v>
      </c>
      <c r="C13" s="9" t="s">
        <v>46</v>
      </c>
      <c r="D13" s="2">
        <v>335</v>
      </c>
      <c r="F13" s="39"/>
      <c r="G13" s="47" t="str">
        <f>CONCATENATE("Algemene opmerkingen bij het jaarprogramma van  ",G4)</f>
        <v>Algemene opmerkingen bij het jaarprogramma van  IF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78</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79</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IF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452</v>
      </c>
      <c r="E18" s="2"/>
      <c r="F18" s="39"/>
      <c r="G18" s="46">
        <v>2</v>
      </c>
      <c r="H18" s="51" t="s">
        <v>81</v>
      </c>
      <c r="I18" s="46">
        <v>2</v>
      </c>
      <c r="J18" s="52" t="s">
        <v>19</v>
      </c>
      <c r="K18" s="53"/>
      <c r="L18" s="46"/>
      <c r="M18" s="46" t="s">
        <v>8</v>
      </c>
      <c r="N18" s="54">
        <v>2</v>
      </c>
      <c r="O18" s="54" t="s">
        <v>11</v>
      </c>
      <c r="P18" s="56" t="s">
        <v>82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453</v>
      </c>
      <c r="E19" s="2"/>
      <c r="F19" s="39"/>
      <c r="G19" s="46">
        <v>3</v>
      </c>
      <c r="H19" s="51" t="s">
        <v>83</v>
      </c>
      <c r="I19" s="46">
        <v>2</v>
      </c>
      <c r="J19" s="52" t="s">
        <v>7</v>
      </c>
      <c r="K19" s="53"/>
      <c r="L19" s="46">
        <v>50</v>
      </c>
      <c r="M19" s="46" t="s">
        <v>8</v>
      </c>
      <c r="N19" s="54">
        <v>2</v>
      </c>
      <c r="O19" s="54" t="s">
        <v>8</v>
      </c>
      <c r="P19" s="56" t="s">
        <v>84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454</v>
      </c>
      <c r="E20" s="2"/>
      <c r="F20" s="39"/>
      <c r="G20" s="46">
        <v>3</v>
      </c>
      <c r="H20" s="51" t="s">
        <v>85</v>
      </c>
      <c r="I20" s="46">
        <v>3</v>
      </c>
      <c r="J20" s="52" t="s">
        <v>19</v>
      </c>
      <c r="K20" s="53"/>
      <c r="L20" s="46"/>
      <c r="M20" s="46" t="s">
        <v>8</v>
      </c>
      <c r="N20" s="54">
        <v>3</v>
      </c>
      <c r="O20" s="54" t="s">
        <v>11</v>
      </c>
      <c r="P20" s="56" t="s">
        <v>86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336</v>
      </c>
      <c r="F25" s="39"/>
      <c r="G25" s="47" t="str">
        <f>CONCATENATE("Algemene opmerkingen bij het jaarprogramma van  ",G16)</f>
        <v>Algemene opmerkingen bij het jaarprogramma van  IF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t="s">
        <v>80</v>
      </c>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IF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IF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IF leerlaag A4 (schooljaar 2021 - 2022)</v>
      </c>
      <c r="H4" s="49"/>
      <c r="I4" s="43"/>
      <c r="J4" s="43"/>
      <c r="K4" s="49"/>
      <c r="L4" s="43"/>
      <c r="M4" s="43"/>
      <c r="N4" s="43"/>
      <c r="O4" s="43"/>
      <c r="P4" s="49"/>
      <c r="Q4" s="49"/>
    </row>
    <row r="5" spans="1:32" customHeight="1" ht="34.5">
      <c r="A5" s="9" t="s">
        <v>47</v>
      </c>
      <c r="B5" s="2">
        <v>14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87</v>
      </c>
      <c r="D6" s="2">
        <v>852</v>
      </c>
      <c r="E6" s="2"/>
      <c r="F6" s="39"/>
      <c r="G6" s="23">
        <v>1</v>
      </c>
      <c r="H6" s="24" t="s">
        <v>62</v>
      </c>
      <c r="I6" s="23">
        <v>2</v>
      </c>
      <c r="J6" s="25" t="s">
        <v>19</v>
      </c>
      <c r="K6" s="26"/>
      <c r="L6" s="23"/>
      <c r="M6" s="23" t="s">
        <v>8</v>
      </c>
      <c r="N6" s="27">
        <v>2</v>
      </c>
      <c r="O6" s="27" t="s">
        <v>11</v>
      </c>
      <c r="P6" s="28" t="s">
        <v>63</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853</v>
      </c>
      <c r="E7" s="2"/>
      <c r="F7" s="39"/>
      <c r="G7" s="23">
        <v>2</v>
      </c>
      <c r="H7" s="24" t="s">
        <v>65</v>
      </c>
      <c r="I7" s="23">
        <v>2</v>
      </c>
      <c r="J7" s="25" t="s">
        <v>7</v>
      </c>
      <c r="K7" s="26" t="s">
        <v>66</v>
      </c>
      <c r="L7" s="23">
        <v>60</v>
      </c>
      <c r="M7" s="23" t="s">
        <v>8</v>
      </c>
      <c r="N7" s="27">
        <v>2</v>
      </c>
      <c r="O7" s="27" t="s">
        <v>8</v>
      </c>
      <c r="P7" s="28" t="s">
        <v>67</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222</v>
      </c>
      <c r="D8" s="2">
        <v>854</v>
      </c>
      <c r="E8" s="2"/>
      <c r="F8" s="39"/>
      <c r="G8" s="23">
        <v>3</v>
      </c>
      <c r="H8" s="24" t="s">
        <v>69</v>
      </c>
      <c r="I8" s="23">
        <v>2</v>
      </c>
      <c r="J8" s="25" t="s">
        <v>19</v>
      </c>
      <c r="K8" s="26"/>
      <c r="L8" s="23"/>
      <c r="M8" s="23" t="s">
        <v>8</v>
      </c>
      <c r="N8" s="27">
        <v>2</v>
      </c>
      <c r="O8" s="27" t="s">
        <v>11</v>
      </c>
      <c r="P8" s="28" t="s">
        <v>70</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2024</v>
      </c>
      <c r="D9" s="2">
        <v>855</v>
      </c>
      <c r="E9" s="2"/>
      <c r="F9" s="39"/>
      <c r="G9" s="23">
        <v>4</v>
      </c>
      <c r="H9" s="24" t="s">
        <v>72</v>
      </c>
      <c r="I9" s="23">
        <v>2</v>
      </c>
      <c r="J9" s="25" t="s">
        <v>7</v>
      </c>
      <c r="K9" s="26"/>
      <c r="L9" s="23">
        <v>50</v>
      </c>
      <c r="M9" s="23" t="s">
        <v>8</v>
      </c>
      <c r="N9" s="27">
        <v>2</v>
      </c>
      <c r="O9" s="27" t="s">
        <v>8</v>
      </c>
      <c r="P9" s="28" t="s">
        <v>73</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44345.648020833</v>
      </c>
      <c r="D10" s="2"/>
      <c r="E10" s="2"/>
      <c r="F10" s="39"/>
      <c r="G10" s="23" t="s">
        <v>5</v>
      </c>
      <c r="H10" s="24"/>
      <c r="I10" s="23"/>
      <c r="J10" s="25" t="s">
        <v>5</v>
      </c>
      <c r="K10" s="26"/>
      <c r="L10" s="23"/>
      <c r="M10" s="23" t="s">
        <v>5</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77</v>
      </c>
      <c r="B13" s="4">
        <f>B7-B11</f>
        <v>1</v>
      </c>
      <c r="C13" s="9" t="s">
        <v>46</v>
      </c>
      <c r="D13" s="2">
        <v>546</v>
      </c>
      <c r="F13" s="39"/>
      <c r="G13" s="47" t="str">
        <f>CONCATENATE("Algemene opmerkingen bij het jaarprogramma van  ",G4)</f>
        <v>Algemene opmerkingen bij het jaarprogramma van  IF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78</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79</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IF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547</v>
      </c>
      <c r="F25" s="39"/>
      <c r="G25" s="47" t="str">
        <f>CONCATENATE("Algemene opmerkingen bij het jaarprogramma van  ",G16)</f>
        <v>Algemene opmerkingen bij het jaarprogramma van  IF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IF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548</v>
      </c>
      <c r="F37" s="39"/>
      <c r="G37" s="47" t="str">
        <f>CONCATENATE("Algemene opmerkingen bij het jaarprogramma van  ",G28)</f>
        <v>Algemene opmerkingen bij het jaarprogramma van  IF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IF leerlaag A4 (schooljaar 2020 - 2021)</v>
      </c>
      <c r="H4" s="49"/>
      <c r="I4" s="43"/>
      <c r="J4" s="43"/>
      <c r="K4" s="49"/>
      <c r="L4" s="43"/>
      <c r="M4" s="43"/>
      <c r="N4" s="43"/>
      <c r="O4" s="43"/>
      <c r="P4" s="49"/>
      <c r="Q4" s="49"/>
    </row>
    <row r="5" spans="1:32" customHeight="1" ht="34.5">
      <c r="A5" s="9" t="s">
        <v>47</v>
      </c>
      <c r="B5" s="2">
        <v>14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87</v>
      </c>
      <c r="D6" s="2">
        <v>455</v>
      </c>
      <c r="E6" s="2"/>
      <c r="F6" s="39"/>
      <c r="G6" s="46">
        <v>1</v>
      </c>
      <c r="H6" s="51" t="s">
        <v>62</v>
      </c>
      <c r="I6" s="46">
        <v>2</v>
      </c>
      <c r="J6" s="52" t="s">
        <v>19</v>
      </c>
      <c r="K6" s="53"/>
      <c r="L6" s="46"/>
      <c r="M6" s="46" t="s">
        <v>8</v>
      </c>
      <c r="N6" s="54">
        <v>2</v>
      </c>
      <c r="O6" s="54" t="s">
        <v>11</v>
      </c>
      <c r="P6" s="56" t="s">
        <v>63</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456</v>
      </c>
      <c r="E7" s="2"/>
      <c r="F7" s="39"/>
      <c r="G7" s="46">
        <v>2</v>
      </c>
      <c r="H7" s="51" t="s">
        <v>65</v>
      </c>
      <c r="I7" s="46">
        <v>2</v>
      </c>
      <c r="J7" s="52" t="s">
        <v>7</v>
      </c>
      <c r="K7" s="53" t="s">
        <v>66</v>
      </c>
      <c r="L7" s="46">
        <v>60</v>
      </c>
      <c r="M7" s="46" t="s">
        <v>8</v>
      </c>
      <c r="N7" s="54">
        <v>2</v>
      </c>
      <c r="O7" s="54" t="s">
        <v>8</v>
      </c>
      <c r="P7" s="56" t="s">
        <v>67</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136</v>
      </c>
      <c r="D8" s="2">
        <v>457</v>
      </c>
      <c r="E8" s="2"/>
      <c r="F8" s="39"/>
      <c r="G8" s="46">
        <v>3</v>
      </c>
      <c r="H8" s="51" t="s">
        <v>69</v>
      </c>
      <c r="I8" s="46">
        <v>2</v>
      </c>
      <c r="J8" s="52" t="s">
        <v>19</v>
      </c>
      <c r="K8" s="53"/>
      <c r="L8" s="46"/>
      <c r="M8" s="46" t="s">
        <v>8</v>
      </c>
      <c r="N8" s="54">
        <v>2</v>
      </c>
      <c r="O8" s="54" t="s">
        <v>11</v>
      </c>
      <c r="P8" s="56" t="s">
        <v>70</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2023</v>
      </c>
      <c r="D9" s="2">
        <v>458</v>
      </c>
      <c r="E9" s="2"/>
      <c r="F9" s="39"/>
      <c r="G9" s="46">
        <v>4</v>
      </c>
      <c r="H9" s="51" t="s">
        <v>72</v>
      </c>
      <c r="I9" s="46">
        <v>2</v>
      </c>
      <c r="J9" s="52" t="s">
        <v>7</v>
      </c>
      <c r="K9" s="53"/>
      <c r="L9" s="46">
        <v>50</v>
      </c>
      <c r="M9" s="46" t="s">
        <v>8</v>
      </c>
      <c r="N9" s="54">
        <v>2</v>
      </c>
      <c r="O9" s="54" t="s">
        <v>8</v>
      </c>
      <c r="P9" s="56" t="s">
        <v>73</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44345.648020833</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77</v>
      </c>
      <c r="B13" s="4">
        <f>B7-B11</f>
        <v>0</v>
      </c>
      <c r="C13" s="9" t="s">
        <v>46</v>
      </c>
      <c r="D13" s="2">
        <v>337</v>
      </c>
      <c r="F13" s="39"/>
      <c r="G13" s="47" t="str">
        <f>CONCATENATE("Algemene opmerkingen bij het jaarprogramma van  ",G4)</f>
        <v>Algemene opmerkingen bij het jaarprogramma van  IF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78</v>
      </c>
      <c r="B14" s="7">
        <f>B15+B11-B7</f>
        <v>4</v>
      </c>
      <c r="F14" s="39"/>
      <c r="G14" s="48" t="s">
        <v>80</v>
      </c>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79</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IF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849</v>
      </c>
      <c r="E18" s="2"/>
      <c r="F18" s="39"/>
      <c r="G18" s="23">
        <v>2</v>
      </c>
      <c r="H18" s="24" t="s">
        <v>88</v>
      </c>
      <c r="I18" s="23">
        <v>2</v>
      </c>
      <c r="J18" s="25" t="s">
        <v>19</v>
      </c>
      <c r="K18" s="26"/>
      <c r="L18" s="23"/>
      <c r="M18" s="23" t="s">
        <v>8</v>
      </c>
      <c r="N18" s="27">
        <v>2</v>
      </c>
      <c r="O18" s="27" t="s">
        <v>11</v>
      </c>
      <c r="P18" s="28" t="s">
        <v>89</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850</v>
      </c>
      <c r="E19" s="2"/>
      <c r="F19" s="39"/>
      <c r="G19" s="23">
        <v>3</v>
      </c>
      <c r="H19" s="24" t="s">
        <v>83</v>
      </c>
      <c r="I19" s="23">
        <v>2</v>
      </c>
      <c r="J19" s="25" t="s">
        <v>7</v>
      </c>
      <c r="K19" s="26"/>
      <c r="L19" s="23">
        <v>50</v>
      </c>
      <c r="M19" s="23" t="s">
        <v>8</v>
      </c>
      <c r="N19" s="27">
        <v>2</v>
      </c>
      <c r="O19" s="27" t="s">
        <v>8</v>
      </c>
      <c r="P19" s="28" t="s">
        <v>84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851</v>
      </c>
      <c r="E20" s="2"/>
      <c r="F20" s="39"/>
      <c r="G20" s="23">
        <v>4</v>
      </c>
      <c r="H20" s="24" t="s">
        <v>90</v>
      </c>
      <c r="I20" s="23">
        <v>2</v>
      </c>
      <c r="J20" s="25" t="s">
        <v>19</v>
      </c>
      <c r="K20" s="26"/>
      <c r="L20" s="23"/>
      <c r="M20" s="23" t="s">
        <v>8</v>
      </c>
      <c r="N20" s="27">
        <v>2</v>
      </c>
      <c r="O20" s="27" t="s">
        <v>11</v>
      </c>
      <c r="P20" s="28" t="s">
        <v>61</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338</v>
      </c>
      <c r="F25" s="39"/>
      <c r="G25" s="47" t="str">
        <f>CONCATENATE("Algemene opmerkingen bij het jaarprogramma van  ",G16)</f>
        <v>Algemene opmerkingen bij het jaarprogramma van  IF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IF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339</v>
      </c>
      <c r="F37" s="39"/>
      <c r="G37" s="47" t="str">
        <f>CONCATENATE("Algemene opmerkingen bij het jaarprogramma van  ",G28)</f>
        <v>Algemene opmerkingen bij het jaarprogramma van  IF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IF leerlaag A4 (schooljaar 2019 - 2020)</v>
      </c>
      <c r="H4" s="49"/>
      <c r="I4" s="43"/>
      <c r="J4" s="43"/>
      <c r="K4" s="49"/>
      <c r="L4" s="43"/>
      <c r="M4" s="43"/>
      <c r="N4" s="43"/>
      <c r="O4" s="43"/>
      <c r="P4" s="49"/>
      <c r="Q4" s="49"/>
    </row>
    <row r="5" spans="1:32" customHeight="1" ht="34.5">
      <c r="A5" s="9" t="s">
        <v>47</v>
      </c>
      <c r="B5" s="2">
        <v>14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87</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137</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44345.648020833</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77</v>
      </c>
      <c r="B13" s="4">
        <f>B7-B11</f>
        <v>-1</v>
      </c>
      <c r="C13" s="9" t="s">
        <v>46</v>
      </c>
      <c r="D13" s="2">
        <v>340</v>
      </c>
      <c r="F13" s="39"/>
      <c r="G13" s="47" t="str">
        <f>CONCATENATE("Algemene opmerkingen bij het jaarprogramma van  ",G4)</f>
        <v>Algemene opmerkingen bij het jaarprogramma van  IF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78</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79</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IF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459</v>
      </c>
      <c r="E18" s="2"/>
      <c r="F18" s="39"/>
      <c r="G18" s="46">
        <v>2</v>
      </c>
      <c r="H18" s="51" t="s">
        <v>88</v>
      </c>
      <c r="I18" s="46">
        <v>2</v>
      </c>
      <c r="J18" s="52" t="s">
        <v>19</v>
      </c>
      <c r="K18" s="53"/>
      <c r="L18" s="46"/>
      <c r="M18" s="46" t="s">
        <v>8</v>
      </c>
      <c r="N18" s="54">
        <v>2</v>
      </c>
      <c r="O18" s="54" t="s">
        <v>11</v>
      </c>
      <c r="P18" s="56" t="s">
        <v>89</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460</v>
      </c>
      <c r="E19" s="2"/>
      <c r="F19" s="39"/>
      <c r="G19" s="46">
        <v>3</v>
      </c>
      <c r="H19" s="51" t="s">
        <v>83</v>
      </c>
      <c r="I19" s="46">
        <v>2</v>
      </c>
      <c r="J19" s="52" t="s">
        <v>7</v>
      </c>
      <c r="K19" s="53"/>
      <c r="L19" s="46">
        <v>50</v>
      </c>
      <c r="M19" s="46" t="s">
        <v>8</v>
      </c>
      <c r="N19" s="54">
        <v>2</v>
      </c>
      <c r="O19" s="54" t="s">
        <v>8</v>
      </c>
      <c r="P19" s="56" t="s">
        <v>84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461</v>
      </c>
      <c r="E20" s="2"/>
      <c r="F20" s="39"/>
      <c r="G20" s="46">
        <v>4</v>
      </c>
      <c r="H20" s="51" t="s">
        <v>90</v>
      </c>
      <c r="I20" s="46">
        <v>2</v>
      </c>
      <c r="J20" s="52" t="s">
        <v>19</v>
      </c>
      <c r="K20" s="53"/>
      <c r="L20" s="46"/>
      <c r="M20" s="46" t="s">
        <v>8</v>
      </c>
      <c r="N20" s="54">
        <v>2</v>
      </c>
      <c r="O20" s="54" t="s">
        <v>11</v>
      </c>
      <c r="P20" s="56" t="s">
        <v>61</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341</v>
      </c>
      <c r="F25" s="39"/>
      <c r="G25" s="47" t="str">
        <f>CONCATENATE("Algemene opmerkingen bij het jaarprogramma van  ",G16)</f>
        <v>Algemene opmerkingen bij het jaarprogramma van  IF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t="s">
        <v>80</v>
      </c>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IF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846</v>
      </c>
      <c r="E30" s="2"/>
      <c r="F30" s="39"/>
      <c r="G30" s="23">
        <v>1</v>
      </c>
      <c r="H30" s="24" t="s">
        <v>83</v>
      </c>
      <c r="I30" s="23">
        <v>2</v>
      </c>
      <c r="J30" s="25" t="s">
        <v>7</v>
      </c>
      <c r="K30" s="26"/>
      <c r="L30" s="23">
        <v>50</v>
      </c>
      <c r="M30" s="23" t="s">
        <v>8</v>
      </c>
      <c r="N30" s="27">
        <v>2</v>
      </c>
      <c r="O30" s="27" t="s">
        <v>8</v>
      </c>
      <c r="P30" s="28" t="s">
        <v>84</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847</v>
      </c>
      <c r="E31" s="2"/>
      <c r="F31" s="39"/>
      <c r="G31" s="23">
        <v>2</v>
      </c>
      <c r="H31" s="24" t="s">
        <v>81</v>
      </c>
      <c r="I31" s="23">
        <v>2</v>
      </c>
      <c r="J31" s="25" t="s">
        <v>19</v>
      </c>
      <c r="K31" s="26"/>
      <c r="L31" s="23"/>
      <c r="M31" s="23" t="s">
        <v>8</v>
      </c>
      <c r="N31" s="27">
        <v>2</v>
      </c>
      <c r="O31" s="27" t="s">
        <v>11</v>
      </c>
      <c r="P31" s="28" t="s">
        <v>82</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848</v>
      </c>
      <c r="E32" s="2"/>
      <c r="F32" s="39"/>
      <c r="G32" s="23">
        <v>3</v>
      </c>
      <c r="H32" s="24" t="s">
        <v>85</v>
      </c>
      <c r="I32" s="23">
        <v>2</v>
      </c>
      <c r="J32" s="25" t="s">
        <v>19</v>
      </c>
      <c r="K32" s="26"/>
      <c r="L32" s="23"/>
      <c r="M32" s="23" t="s">
        <v>8</v>
      </c>
      <c r="N32" s="27">
        <v>3</v>
      </c>
      <c r="O32" s="27" t="s">
        <v>11</v>
      </c>
      <c r="P32" s="28" t="s">
        <v>86</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23" t="s">
        <v>5</v>
      </c>
      <c r="H33" s="24"/>
      <c r="I33" s="23"/>
      <c r="J33" s="25" t="s">
        <v>5</v>
      </c>
      <c r="K33" s="26"/>
      <c r="L33" s="23"/>
      <c r="M33" s="23" t="s">
        <v>5</v>
      </c>
      <c r="N33" s="27"/>
      <c r="O33" s="27" t="s">
        <v>5</v>
      </c>
      <c r="P33" s="28"/>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23" t="s">
        <v>5</v>
      </c>
      <c r="H34" s="24"/>
      <c r="I34" s="23"/>
      <c r="J34" s="25" t="s">
        <v>5</v>
      </c>
      <c r="K34" s="26"/>
      <c r="L34" s="23"/>
      <c r="M34" s="23" t="s">
        <v>5</v>
      </c>
      <c r="N34" s="27"/>
      <c r="O34" s="27" t="s">
        <v>5</v>
      </c>
      <c r="P34" s="28"/>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342</v>
      </c>
      <c r="F37" s="39"/>
      <c r="G37" s="47" t="str">
        <f>CONCATENATE("Algemene opmerkingen bij het jaarprogramma van  ",G28)</f>
        <v>Algemene opmerkingen bij het jaarprogramma van  IF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IF leerlaag A4 (schooljaar 2018 - 2019)</v>
      </c>
      <c r="H4" s="49"/>
      <c r="I4" s="43"/>
      <c r="J4" s="43"/>
      <c r="K4" s="49"/>
      <c r="L4" s="43"/>
      <c r="M4" s="43"/>
      <c r="N4" s="43"/>
      <c r="O4" s="43"/>
      <c r="P4" s="49"/>
      <c r="Q4" s="49"/>
    </row>
    <row r="5" spans="1:32" customHeight="1" ht="34.5">
      <c r="A5" s="9" t="s">
        <v>47</v>
      </c>
      <c r="B5" s="2">
        <v>14</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87</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138</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44345.648020833</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77</v>
      </c>
      <c r="B13" s="4">
        <f>B7-B11</f>
        <v>-2</v>
      </c>
      <c r="C13" s="9" t="s">
        <v>46</v>
      </c>
      <c r="D13" s="2">
        <v>343</v>
      </c>
      <c r="F13" s="39"/>
      <c r="G13" s="47" t="str">
        <f>CONCATENATE("Algemene opmerkingen bij het jaarprogramma van  ",G4)</f>
        <v>Algemene opmerkingen bij het jaarprogramma van  IF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78</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79</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IF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344</v>
      </c>
      <c r="F25" s="39"/>
      <c r="G25" s="47" t="str">
        <f>CONCATENATE("Algemene opmerkingen bij het jaarprogramma van  ",G16)</f>
        <v>Algemene opmerkingen bij het jaarprogramma van  IF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IF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462</v>
      </c>
      <c r="E30" s="2"/>
      <c r="F30" s="39"/>
      <c r="G30" s="46">
        <v>1</v>
      </c>
      <c r="H30" s="51" t="s">
        <v>83</v>
      </c>
      <c r="I30" s="46">
        <v>2</v>
      </c>
      <c r="J30" s="52" t="s">
        <v>7</v>
      </c>
      <c r="K30" s="53"/>
      <c r="L30" s="46">
        <v>50</v>
      </c>
      <c r="M30" s="46" t="s">
        <v>8</v>
      </c>
      <c r="N30" s="54">
        <v>2</v>
      </c>
      <c r="O30" s="54" t="s">
        <v>8</v>
      </c>
      <c r="P30" s="56" t="s">
        <v>84</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463</v>
      </c>
      <c r="E31" s="2"/>
      <c r="F31" s="39"/>
      <c r="G31" s="46">
        <v>2</v>
      </c>
      <c r="H31" s="51" t="s">
        <v>81</v>
      </c>
      <c r="I31" s="46">
        <v>2</v>
      </c>
      <c r="J31" s="52" t="s">
        <v>19</v>
      </c>
      <c r="K31" s="53"/>
      <c r="L31" s="46"/>
      <c r="M31" s="46" t="s">
        <v>8</v>
      </c>
      <c r="N31" s="54">
        <v>2</v>
      </c>
      <c r="O31" s="54" t="s">
        <v>11</v>
      </c>
      <c r="P31" s="56" t="s">
        <v>82</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464</v>
      </c>
      <c r="E32" s="2"/>
      <c r="F32" s="39"/>
      <c r="G32" s="46">
        <v>3</v>
      </c>
      <c r="H32" s="51" t="s">
        <v>85</v>
      </c>
      <c r="I32" s="46">
        <v>2</v>
      </c>
      <c r="J32" s="52" t="s">
        <v>19</v>
      </c>
      <c r="K32" s="53"/>
      <c r="L32" s="46"/>
      <c r="M32" s="46" t="s">
        <v>8</v>
      </c>
      <c r="N32" s="54">
        <v>3</v>
      </c>
      <c r="O32" s="54" t="s">
        <v>11</v>
      </c>
      <c r="P32" s="56" t="s">
        <v>86</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345</v>
      </c>
      <c r="F37" s="39"/>
      <c r="G37" s="47" t="str">
        <f>CONCATENATE("Algemene opmerkingen bij het jaarprogramma van  ",G28)</f>
        <v>Algemene opmerkingen bij het jaarprogramma van  IF leerlaag A6 (schooljaar 2020 - 2021)</v>
      </c>
      <c r="H37" s="47"/>
      <c r="I37" s="47"/>
      <c r="J37" s="47"/>
      <c r="K37" s="47"/>
      <c r="L37" s="47"/>
      <c r="M37" s="47"/>
      <c r="N37" s="43"/>
      <c r="O37" s="43"/>
      <c r="P37" s="49"/>
      <c r="Q37" s="49"/>
    </row>
    <row r="38" spans="1:32" customHeight="1" ht="72">
      <c r="F38" s="39"/>
      <c r="G38" s="48" t="s">
        <v>80</v>
      </c>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