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<sst xmlns="http://schemas.openxmlformats.org/spreadsheetml/2006/main" uniqueCount="90">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</sst>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A4 (schooljaar 2019 - 2020)</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89</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44345.647777778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85</v>
      </c>
      <c r="F13" s="39"/>
      <c r="G13" s="47" t="str">
        <f>CONCATENATE("Algemene opmerkingen bij het jaarprogramma van  ",G4)</f>
        <v>Algemene opmerkingen bij het jaarprogramma van  MA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160</v>
      </c>
      <c r="E18" s="2"/>
      <c r="F18" s="39"/>
      <c r="G18" s="46">
        <v>1</v>
      </c>
      <c r="H18" s="51" t="s">
        <v>79</v>
      </c>
      <c r="I18" s="46">
        <v>1</v>
      </c>
      <c r="J18" s="52" t="s">
        <v>19</v>
      </c>
      <c r="K18" s="53"/>
      <c r="L18" s="46"/>
      <c r="M18" s="46" t="s">
        <v>8</v>
      </c>
      <c r="N18" s="54">
        <v>1</v>
      </c>
      <c r="O18" s="54" t="s">
        <v>11</v>
      </c>
      <c r="P18" s="56"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F19" s="39"/>
      <c r="G19" s="46">
        <v>2</v>
      </c>
      <c r="H19" s="51" t="s">
        <v>81</v>
      </c>
      <c r="I19" s="46">
        <v>1</v>
      </c>
      <c r="J19" s="52" t="s">
        <v>19</v>
      </c>
      <c r="K19" s="53"/>
      <c r="L19" s="46"/>
      <c r="M19" s="46" t="s">
        <v>8</v>
      </c>
      <c r="N19" s="54">
        <v>1</v>
      </c>
      <c r="O19" s="54" t="s">
        <v>11</v>
      </c>
      <c r="P19" s="56" t="s">
        <v>82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F20" s="39"/>
      <c r="G20" s="46">
        <v>2</v>
      </c>
      <c r="H20" s="51" t="s">
        <v>81</v>
      </c>
      <c r="I20" s="46">
        <v>1</v>
      </c>
      <c r="J20" s="52" t="s">
        <v>7</v>
      </c>
      <c r="K20" s="53" t="s">
        <v>74</v>
      </c>
      <c r="L20" s="46">
        <v>100</v>
      </c>
      <c r="M20" s="46" t="s">
        <v>8</v>
      </c>
      <c r="N20" s="54">
        <v>1</v>
      </c>
      <c r="O20" s="54" t="s">
        <v>8</v>
      </c>
      <c r="P20" s="56" t="s">
        <v>83</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F21" s="39"/>
      <c r="G21" s="46">
        <v>3</v>
      </c>
      <c r="H21" s="51" t="s">
        <v>84</v>
      </c>
      <c r="I21" s="46">
        <v>1</v>
      </c>
      <c r="J21" s="52" t="s">
        <v>19</v>
      </c>
      <c r="K21" s="53"/>
      <c r="L21" s="46"/>
      <c r="M21" s="46" t="s">
        <v>8</v>
      </c>
      <c r="N21" s="54">
        <v>1</v>
      </c>
      <c r="O21" s="54" t="s">
        <v>11</v>
      </c>
      <c r="P21" s="56" t="s">
        <v>85</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F22" s="39"/>
      <c r="G22" s="46">
        <v>3</v>
      </c>
      <c r="H22" s="51" t="s">
        <v>84</v>
      </c>
      <c r="I22" s="46">
        <v>1</v>
      </c>
      <c r="J22" s="52" t="s">
        <v>7</v>
      </c>
      <c r="K22" s="53" t="s">
        <v>74</v>
      </c>
      <c r="L22" s="46">
        <v>100</v>
      </c>
      <c r="M22" s="46" t="s">
        <v>8</v>
      </c>
      <c r="N22" s="54">
        <v>1</v>
      </c>
      <c r="O22" s="54" t="s">
        <v>8</v>
      </c>
      <c r="P22" s="56" t="s">
        <v>86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F23" s="39"/>
      <c r="G23" s="46">
        <v>4</v>
      </c>
      <c r="H23" s="51" t="s">
        <v>87</v>
      </c>
      <c r="I23" s="46">
        <v>1</v>
      </c>
      <c r="J23" s="52" t="s">
        <v>19</v>
      </c>
      <c r="K23" s="53"/>
      <c r="L23" s="46"/>
      <c r="M23" s="46" t="s">
        <v>8</v>
      </c>
      <c r="N23" s="54">
        <v>1</v>
      </c>
      <c r="O23" s="54" t="s">
        <v>11</v>
      </c>
      <c r="P23" s="56" t="s">
        <v>88</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86</v>
      </c>
      <c r="F25" s="39"/>
      <c r="G25" s="47" t="str">
        <f>CONCATENATE("Algemene opmerkingen bij het jaarprogramma van  ",G16)</f>
        <v>Algemene opmerkingen bij het jaarprogramma van  MA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MA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23" t="s">
        <v>5</v>
      </c>
      <c r="H30" s="24"/>
      <c r="I30" s="23"/>
      <c r="J30" s="25" t="s">
        <v>5</v>
      </c>
      <c r="K30" s="26"/>
      <c r="L30" s="23"/>
      <c r="M30" s="23" t="s">
        <v>5</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23" t="s">
        <v>5</v>
      </c>
      <c r="H31" s="24"/>
      <c r="I31" s="23"/>
      <c r="J31" s="25" t="s">
        <v>5</v>
      </c>
      <c r="K31" s="26"/>
      <c r="L31" s="23"/>
      <c r="M31" s="23" t="s">
        <v>5</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87</v>
      </c>
      <c r="F37" s="39"/>
      <c r="G37" s="47" t="str">
        <f>CONCATENATE("Algemene opmerkingen bij het jaarprogramma van  ",G28)</f>
        <v>Algemene opmerkingen bij het jaarprogramma van  MA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A4 (schooljaar 2018 - 2019)</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89</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44345.647777778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-2</v>
      </c>
      <c r="C13" s="9" t="s">
        <v>46</v>
      </c>
      <c r="D13" s="2">
        <v>88</v>
      </c>
      <c r="F13" s="39"/>
      <c r="G13" s="47" t="str">
        <f>CONCATENATE("Algemene opmerkingen bij het jaarprogramma van  ",G4)</f>
        <v>Algemene opmerkingen bij het jaarprogramma van  MA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89</v>
      </c>
      <c r="F25" s="39"/>
      <c r="G25" s="47" t="str">
        <f>CONCATENATE("Algemene opmerkingen bij het jaarprogramma van  ",G16)</f>
        <v>Algemene opmerkingen bij het jaarprogramma van  MA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MA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90</v>
      </c>
      <c r="F37" s="39"/>
      <c r="G37" s="47" t="str">
        <f>CONCATENATE("Algemene opmerkingen bij het jaarprogramma van  ",G28)</f>
        <v>Algemene opmerkingen bij het jaarprogramma van  MA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M3 (cohort 2020 - 2021)</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MA leerlaag M3 (schooljaar 2020 - 2021)</v>
      </c>
      <c r="H4" s="49"/>
      <c r="I4" s="43"/>
      <c r="J4" s="43"/>
      <c r="K4" s="49"/>
      <c r="L4" s="43"/>
      <c r="M4" s="43"/>
      <c r="N4" s="43"/>
      <c r="O4" s="43"/>
      <c r="P4" s="49"/>
      <c r="Q4" s="49"/>
    </row>
    <row r="5" spans="1:32" customHeight="1" ht="34.5" hidden="true">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280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44345.647766204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0</v>
      </c>
      <c r="C13" s="9" t="s">
        <v>46</v>
      </c>
      <c r="D13" s="2">
        <v>682</v>
      </c>
      <c r="F13" s="39"/>
      <c r="G13" s="47" t="str">
        <f>CONCATENATE("Algemene opmerkingen bij het jaarprogramma van  ",G4)</f>
        <v>Algemene opmerkingen bij het jaarprogramma van  MA leerlaag M3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3</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M4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715</v>
      </c>
      <c r="E18" s="2"/>
      <c r="F18" s="39"/>
      <c r="G18" s="23">
        <v>1</v>
      </c>
      <c r="H18" s="24" t="s">
        <v>71</v>
      </c>
      <c r="I18" s="23">
        <v>1</v>
      </c>
      <c r="J18" s="25" t="s">
        <v>19</v>
      </c>
      <c r="K18" s="26"/>
      <c r="L18" s="23"/>
      <c r="M18" s="23" t="s">
        <v>8</v>
      </c>
      <c r="N18" s="27">
        <v>1</v>
      </c>
      <c r="O18" s="27" t="s">
        <v>11</v>
      </c>
      <c r="P18" s="28"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F19" s="39"/>
      <c r="G19" s="23">
        <v>2</v>
      </c>
      <c r="H19" s="24" t="s">
        <v>73</v>
      </c>
      <c r="I19" s="23">
        <v>1</v>
      </c>
      <c r="J19" s="25" t="s">
        <v>7</v>
      </c>
      <c r="K19" s="26" t="s">
        <v>74</v>
      </c>
      <c r="L19" s="23">
        <v>50</v>
      </c>
      <c r="M19" s="23" t="s">
        <v>8</v>
      </c>
      <c r="N19" s="27">
        <v>1</v>
      </c>
      <c r="O19" s="27" t="s">
        <v>8</v>
      </c>
      <c r="P19" s="28"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F20" s="39"/>
      <c r="G20" s="23">
        <v>3</v>
      </c>
      <c r="H20" s="24" t="s">
        <v>76</v>
      </c>
      <c r="I20" s="23">
        <v>1</v>
      </c>
      <c r="J20" s="25" t="s">
        <v>19</v>
      </c>
      <c r="K20" s="26"/>
      <c r="L20" s="23"/>
      <c r="M20" s="23" t="s">
        <v>8</v>
      </c>
      <c r="N20" s="27">
        <v>1</v>
      </c>
      <c r="O20" s="27" t="s">
        <v>11</v>
      </c>
      <c r="P20" s="28"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683</v>
      </c>
      <c r="F25" s="39"/>
      <c r="G25" s="47" t="str">
        <f>CONCATENATE("Algemene opmerkingen bij het jaarprogramma van  ",G16)</f>
        <v>Algemene opmerkingen bij het jaarprogramma van  MA leerlaag M4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MA leerlaag M5 (schooljaar 2022 - 2021)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MA leerlaag M5 (schooljaar 2022 - 2021)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M4 (cohort 2019 - 2020)</v>
      </c>
      <c r="H2" s="42"/>
      <c r="I2" s="42"/>
      <c r="J2" s="42"/>
      <c r="K2" s="42"/>
      <c r="L2" s="42"/>
      <c r="M2" s="42"/>
      <c r="N2" s="43"/>
      <c r="O2" s="55"/>
      <c r="P2" s="49"/>
      <c r="Q2" s="49"/>
    </row>
    <row r="3" spans="1:32" hidden="true">
      <c r="A3" s="9" t="s">
        <v>43</v>
      </c>
      <c r="B3" s="4">
        <v>0</v>
      </c>
      <c r="F3" s="39"/>
      <c r="G3" s="43"/>
      <c r="H3" s="49"/>
      <c r="I3" s="43"/>
      <c r="J3" s="43"/>
      <c r="K3" s="49"/>
      <c r="L3" s="43"/>
      <c r="M3" s="43"/>
      <c r="N3" s="43"/>
      <c r="O3" s="43"/>
      <c r="P3" s="49"/>
      <c r="Q3" s="49"/>
    </row>
    <row r="4" spans="1:32" customHeight="1" ht="30" hidden="true">
      <c r="A4" s="9" t="s">
        <v>44</v>
      </c>
      <c r="B4" s="2" t="s">
        <v>45</v>
      </c>
      <c r="C4" s="9" t="s">
        <v>46</v>
      </c>
      <c r="D4" s="2"/>
      <c r="F4" s="39"/>
      <c r="G4" s="44" t="str">
        <f>CONCATENATE(B4," leerlaag ",B6,B15," (schooljaar ",B7," - ",B7+1,")")</f>
        <v>MA leerlaag M3 (schooljaar 2019 - 2020)</v>
      </c>
      <c r="H4" s="49"/>
      <c r="I4" s="43"/>
      <c r="J4" s="43"/>
      <c r="K4" s="49"/>
      <c r="L4" s="43"/>
      <c r="M4" s="43"/>
      <c r="N4" s="43"/>
      <c r="O4" s="43"/>
      <c r="P4" s="49"/>
      <c r="Q4" s="49"/>
    </row>
    <row r="5" spans="1:32" customHeight="1" ht="34.5" hidden="true">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hidden="true">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63</v>
      </c>
      <c r="B8" s="2">
        <v>31</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64</v>
      </c>
      <c r="B9" s="4">
        <f>IF(B6="A",B7+3,IF(B6="H",B7+2,B7+1))</f>
        <v>2020</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65</v>
      </c>
      <c r="B10" s="6">
        <f>NOW()</f>
        <v>44345.647766204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hidden="true">
      <c r="A13" s="9" t="s">
        <v>68</v>
      </c>
      <c r="B13" s="4">
        <f>B7-B11</f>
        <v>-1</v>
      </c>
      <c r="C13" s="9" t="s">
        <v>46</v>
      </c>
      <c r="D13" s="2">
        <v>76</v>
      </c>
      <c r="F13" s="39"/>
      <c r="G13" s="47" t="str">
        <f>CONCATENATE("Algemene opmerkingen bij het jaarprogramma van  ",G4)</f>
        <v>Algemene opmerkingen bij het jaarprogramma van  MA leerlaag M3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hidden="true">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hidden="true">
      <c r="A15" s="9" t="s">
        <v>70</v>
      </c>
      <c r="B15" s="7">
        <f>IF(B6="M",3,4)</f>
        <v>3</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M4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151</v>
      </c>
      <c r="E18" s="2"/>
      <c r="F18" s="39"/>
      <c r="G18" s="46">
        <v>1</v>
      </c>
      <c r="H18" s="51" t="s">
        <v>71</v>
      </c>
      <c r="I18" s="46">
        <v>1</v>
      </c>
      <c r="J18" s="52" t="s">
        <v>19</v>
      </c>
      <c r="K18" s="53"/>
      <c r="L18" s="46"/>
      <c r="M18" s="46" t="s">
        <v>8</v>
      </c>
      <c r="N18" s="54">
        <v>1</v>
      </c>
      <c r="O18" s="54" t="s">
        <v>11</v>
      </c>
      <c r="P18" s="56" t="s">
        <v>72</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F19" s="39"/>
      <c r="G19" s="46">
        <v>2</v>
      </c>
      <c r="H19" s="51" t="s">
        <v>73</v>
      </c>
      <c r="I19" s="46">
        <v>1</v>
      </c>
      <c r="J19" s="52" t="s">
        <v>7</v>
      </c>
      <c r="K19" s="53" t="s">
        <v>74</v>
      </c>
      <c r="L19" s="46">
        <v>50</v>
      </c>
      <c r="M19" s="46" t="s">
        <v>8</v>
      </c>
      <c r="N19" s="54">
        <v>1</v>
      </c>
      <c r="O19" s="54" t="s">
        <v>8</v>
      </c>
      <c r="P19" s="56" t="s">
        <v>75</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F20" s="39"/>
      <c r="G20" s="46">
        <v>3</v>
      </c>
      <c r="H20" s="51" t="s">
        <v>76</v>
      </c>
      <c r="I20" s="46">
        <v>1</v>
      </c>
      <c r="J20" s="52" t="s">
        <v>19</v>
      </c>
      <c r="K20" s="53"/>
      <c r="L20" s="46"/>
      <c r="M20" s="46" t="s">
        <v>8</v>
      </c>
      <c r="N20" s="54">
        <v>1</v>
      </c>
      <c r="O20" s="54" t="s">
        <v>11</v>
      </c>
      <c r="P20" s="56" t="s">
        <v>77</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77</v>
      </c>
      <c r="F25" s="39"/>
      <c r="G25" s="47" t="str">
        <f>CONCATENATE("Algemene opmerkingen bij het jaarprogramma van  ",G16)</f>
        <v>Algemene opmerkingen bij het jaarprogramma van  MA leerlaag M4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MA leerlaag M5 (schooljaar 2021 - 2020)</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MA leerlaag M5 (schooljaar 2021 - 2020)</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H4 (schooljaar 2021 - 2022)</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78</v>
      </c>
      <c r="D6" s="2">
        <v>718</v>
      </c>
      <c r="E6" s="2"/>
      <c r="F6" s="39"/>
      <c r="G6" s="23">
        <v>1</v>
      </c>
      <c r="H6" s="24" t="s">
        <v>79</v>
      </c>
      <c r="I6" s="23">
        <v>1</v>
      </c>
      <c r="J6" s="25" t="s">
        <v>19</v>
      </c>
      <c r="K6" s="26"/>
      <c r="L6" s="23"/>
      <c r="M6" s="23" t="s">
        <v>8</v>
      </c>
      <c r="N6" s="27">
        <v>1</v>
      </c>
      <c r="O6" s="27" t="s">
        <v>11</v>
      </c>
      <c r="P6" s="28" t="s">
        <v>80</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v>719</v>
      </c>
      <c r="E7" s="2"/>
      <c r="F7" s="39"/>
      <c r="G7" s="23">
        <v>2</v>
      </c>
      <c r="H7" s="24" t="s">
        <v>81</v>
      </c>
      <c r="I7" s="23">
        <v>1</v>
      </c>
      <c r="J7" s="25" t="s">
        <v>19</v>
      </c>
      <c r="K7" s="26"/>
      <c r="L7" s="23"/>
      <c r="M7" s="23" t="s">
        <v>8</v>
      </c>
      <c r="N7" s="27">
        <v>1</v>
      </c>
      <c r="O7" s="27" t="s">
        <v>11</v>
      </c>
      <c r="P7" s="28" t="s">
        <v>82</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200</v>
      </c>
      <c r="D8" s="2">
        <v>720</v>
      </c>
      <c r="E8" s="2"/>
      <c r="F8" s="39"/>
      <c r="G8" s="23">
        <v>2</v>
      </c>
      <c r="H8" s="24" t="s">
        <v>81</v>
      </c>
      <c r="I8" s="23">
        <v>1</v>
      </c>
      <c r="J8" s="25" t="s">
        <v>7</v>
      </c>
      <c r="K8" s="26" t="s">
        <v>74</v>
      </c>
      <c r="L8" s="23">
        <v>100</v>
      </c>
      <c r="M8" s="23" t="s">
        <v>8</v>
      </c>
      <c r="N8" s="27">
        <v>1</v>
      </c>
      <c r="O8" s="27" t="s">
        <v>8</v>
      </c>
      <c r="P8" s="28" t="s">
        <v>83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v>721</v>
      </c>
      <c r="E9" s="2"/>
      <c r="F9" s="39"/>
      <c r="G9" s="23">
        <v>3</v>
      </c>
      <c r="H9" s="24" t="s">
        <v>84</v>
      </c>
      <c r="I9" s="23">
        <v>1</v>
      </c>
      <c r="J9" s="25" t="s">
        <v>19</v>
      </c>
      <c r="K9" s="26"/>
      <c r="L9" s="23"/>
      <c r="M9" s="23" t="s">
        <v>8</v>
      </c>
      <c r="N9" s="27">
        <v>1</v>
      </c>
      <c r="O9" s="27" t="s">
        <v>11</v>
      </c>
      <c r="P9" s="28" t="s">
        <v>85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44345.647766204</v>
      </c>
      <c r="D10" s="2">
        <v>722</v>
      </c>
      <c r="E10" s="2"/>
      <c r="F10" s="39"/>
      <c r="G10" s="23">
        <v>3</v>
      </c>
      <c r="H10" s="24" t="s">
        <v>84</v>
      </c>
      <c r="I10" s="23">
        <v>1</v>
      </c>
      <c r="J10" s="25" t="s">
        <v>7</v>
      </c>
      <c r="K10" s="26" t="s">
        <v>74</v>
      </c>
      <c r="L10" s="23">
        <v>100</v>
      </c>
      <c r="M10" s="23" t="s">
        <v>8</v>
      </c>
      <c r="N10" s="27">
        <v>1</v>
      </c>
      <c r="O10" s="27" t="s">
        <v>8</v>
      </c>
      <c r="P10" s="28" t="s">
        <v>86</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723</v>
      </c>
      <c r="E11" s="2"/>
      <c r="F11" s="39"/>
      <c r="G11" s="23">
        <v>4</v>
      </c>
      <c r="H11" s="24" t="s">
        <v>87</v>
      </c>
      <c r="I11" s="23">
        <v>1</v>
      </c>
      <c r="J11" s="25" t="s">
        <v>19</v>
      </c>
      <c r="K11" s="26"/>
      <c r="L11" s="23"/>
      <c r="M11" s="23" t="s">
        <v>8</v>
      </c>
      <c r="N11" s="27">
        <v>1</v>
      </c>
      <c r="O11" s="27" t="s">
        <v>11</v>
      </c>
      <c r="P11" s="28" t="s">
        <v>88</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495</v>
      </c>
      <c r="F13" s="39"/>
      <c r="G13" s="47" t="str">
        <f>CONCATENATE("Algemene opmerkingen bij het jaarprogramma van  ",G4)</f>
        <v>Algemene opmerkingen bij het jaarprogramma van  MA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496</v>
      </c>
      <c r="F25" s="39"/>
      <c r="G25" s="47" t="str">
        <f>CONCATENATE("Algemene opmerkingen bij het jaarprogramma van  ",G16)</f>
        <v>Algemene opmerkingen bij het jaarprogramma van  MA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MA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MA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H4 (schooljaar 2020 - 2021)</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78</v>
      </c>
      <c r="D6" s="2">
        <v>154</v>
      </c>
      <c r="E6" s="2"/>
      <c r="F6" s="39"/>
      <c r="G6" s="46">
        <v>1</v>
      </c>
      <c r="H6" s="51" t="s">
        <v>79</v>
      </c>
      <c r="I6" s="46">
        <v>1</v>
      </c>
      <c r="J6" s="52" t="s">
        <v>19</v>
      </c>
      <c r="K6" s="53"/>
      <c r="L6" s="46"/>
      <c r="M6" s="46" t="s">
        <v>8</v>
      </c>
      <c r="N6" s="54">
        <v>1</v>
      </c>
      <c r="O6" s="54" t="s">
        <v>11</v>
      </c>
      <c r="P6" s="56" t="s">
        <v>80</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v>155</v>
      </c>
      <c r="E7" s="2"/>
      <c r="F7" s="39"/>
      <c r="G7" s="46">
        <v>2</v>
      </c>
      <c r="H7" s="51" t="s">
        <v>81</v>
      </c>
      <c r="I7" s="46">
        <v>1</v>
      </c>
      <c r="J7" s="52" t="s">
        <v>19</v>
      </c>
      <c r="K7" s="53"/>
      <c r="L7" s="46"/>
      <c r="M7" s="46" t="s">
        <v>8</v>
      </c>
      <c r="N7" s="54">
        <v>1</v>
      </c>
      <c r="O7" s="54" t="s">
        <v>11</v>
      </c>
      <c r="P7" s="56" t="s">
        <v>82</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32</v>
      </c>
      <c r="D8" s="2">
        <v>156</v>
      </c>
      <c r="E8" s="2"/>
      <c r="F8" s="39"/>
      <c r="G8" s="46">
        <v>2</v>
      </c>
      <c r="H8" s="51" t="s">
        <v>81</v>
      </c>
      <c r="I8" s="46">
        <v>1</v>
      </c>
      <c r="J8" s="52" t="s">
        <v>7</v>
      </c>
      <c r="K8" s="53" t="s">
        <v>74</v>
      </c>
      <c r="L8" s="46">
        <v>100</v>
      </c>
      <c r="M8" s="46" t="s">
        <v>8</v>
      </c>
      <c r="N8" s="54">
        <v>1</v>
      </c>
      <c r="O8" s="54" t="s">
        <v>8</v>
      </c>
      <c r="P8" s="56" t="s">
        <v>83</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2022</v>
      </c>
      <c r="D9" s="2">
        <v>157</v>
      </c>
      <c r="E9" s="2"/>
      <c r="F9" s="39"/>
      <c r="G9" s="46">
        <v>3</v>
      </c>
      <c r="H9" s="51" t="s">
        <v>84</v>
      </c>
      <c r="I9" s="46">
        <v>1</v>
      </c>
      <c r="J9" s="52" t="s">
        <v>19</v>
      </c>
      <c r="K9" s="53"/>
      <c r="L9" s="46"/>
      <c r="M9" s="46" t="s">
        <v>8</v>
      </c>
      <c r="N9" s="54">
        <v>1</v>
      </c>
      <c r="O9" s="54" t="s">
        <v>11</v>
      </c>
      <c r="P9" s="56" t="s">
        <v>85</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44345.647766204</v>
      </c>
      <c r="D10" s="2">
        <v>158</v>
      </c>
      <c r="E10" s="2"/>
      <c r="F10" s="39"/>
      <c r="G10" s="46">
        <v>3</v>
      </c>
      <c r="H10" s="51" t="s">
        <v>84</v>
      </c>
      <c r="I10" s="46">
        <v>1</v>
      </c>
      <c r="J10" s="52" t="s">
        <v>7</v>
      </c>
      <c r="K10" s="53" t="s">
        <v>74</v>
      </c>
      <c r="L10" s="46">
        <v>100</v>
      </c>
      <c r="M10" s="46" t="s">
        <v>8</v>
      </c>
      <c r="N10" s="54">
        <v>1</v>
      </c>
      <c r="O10" s="54" t="s">
        <v>8</v>
      </c>
      <c r="P10" s="56" t="s">
        <v>86</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v>159</v>
      </c>
      <c r="E11" s="2"/>
      <c r="F11" s="39"/>
      <c r="G11" s="46">
        <v>4</v>
      </c>
      <c r="H11" s="51" t="s">
        <v>87</v>
      </c>
      <c r="I11" s="46">
        <v>1</v>
      </c>
      <c r="J11" s="52" t="s">
        <v>19</v>
      </c>
      <c r="K11" s="53"/>
      <c r="L11" s="46"/>
      <c r="M11" s="46" t="s">
        <v>8</v>
      </c>
      <c r="N11" s="54">
        <v>1</v>
      </c>
      <c r="O11" s="54" t="s">
        <v>11</v>
      </c>
      <c r="P11" s="56" t="s">
        <v>88</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78</v>
      </c>
      <c r="F13" s="39"/>
      <c r="G13" s="47" t="str">
        <f>CONCATENATE("Algemene opmerkingen bij het jaarprogramma van  ",G4)</f>
        <v>Algemene opmerkingen bij het jaarprogramma van  MA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79</v>
      </c>
      <c r="F25" s="39"/>
      <c r="G25" s="47" t="str">
        <f>CONCATENATE("Algemene opmerkingen bij het jaarprogramma van  ",G16)</f>
        <v>Algemene opmerkingen bij het jaarprogramma van  MA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MA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MA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H4 (schooljaar 2019 - 2020)</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78</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44345.647766204</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80</v>
      </c>
      <c r="F13" s="39"/>
      <c r="G13" s="47" t="str">
        <f>CONCATENATE("Algemene opmerkingen bij het jaarprogramma van  ",G4)</f>
        <v>Algemene opmerkingen bij het jaarprogramma van  MA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81</v>
      </c>
      <c r="F25" s="39"/>
      <c r="G25" s="47" t="str">
        <f>CONCATENATE("Algemene opmerkingen bij het jaarprogramma van  ",G16)</f>
        <v>Algemene opmerkingen bij het jaarprogramma van  MA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MA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MA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A4 (schooljaar 2021 - 2022)</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89</v>
      </c>
      <c r="D6" s="2"/>
      <c r="E6" s="2"/>
      <c r="F6" s="39"/>
      <c r="G6" s="23" t="s">
        <v>5</v>
      </c>
      <c r="H6" s="24"/>
      <c r="I6" s="23"/>
      <c r="J6" s="25" t="s">
        <v>5</v>
      </c>
      <c r="K6" s="26"/>
      <c r="L6" s="23"/>
      <c r="M6" s="23" t="s">
        <v>5</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2021</v>
      </c>
      <c r="D7" s="2"/>
      <c r="E7" s="2"/>
      <c r="F7" s="39"/>
      <c r="G7" s="23" t="s">
        <v>5</v>
      </c>
      <c r="H7" s="24"/>
      <c r="I7" s="23"/>
      <c r="J7" s="25" t="s">
        <v>5</v>
      </c>
      <c r="K7" s="26"/>
      <c r="L7" s="23"/>
      <c r="M7" s="23" t="s">
        <v>5</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201</v>
      </c>
      <c r="D8" s="2"/>
      <c r="E8" s="2"/>
      <c r="F8" s="39"/>
      <c r="G8" s="23" t="s">
        <v>5</v>
      </c>
      <c r="H8" s="24"/>
      <c r="I8" s="23"/>
      <c r="J8" s="25" t="s">
        <v>5</v>
      </c>
      <c r="K8" s="26"/>
      <c r="L8" s="23"/>
      <c r="M8" s="23" t="s">
        <v>5</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2024</v>
      </c>
      <c r="D9" s="2"/>
      <c r="E9" s="2"/>
      <c r="F9" s="39"/>
      <c r="G9" s="23" t="s">
        <v>5</v>
      </c>
      <c r="H9" s="24"/>
      <c r="I9" s="23"/>
      <c r="J9" s="25" t="s">
        <v>5</v>
      </c>
      <c r="K9" s="26"/>
      <c r="L9" s="23"/>
      <c r="M9" s="23" t="s">
        <v>5</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44345.647766204</v>
      </c>
      <c r="D10" s="2"/>
      <c r="E10" s="2"/>
      <c r="F10" s="39"/>
      <c r="G10" s="23" t="s">
        <v>5</v>
      </c>
      <c r="H10" s="24"/>
      <c r="I10" s="23"/>
      <c r="J10" s="25" t="s">
        <v>5</v>
      </c>
      <c r="K10" s="26"/>
      <c r="L10" s="23"/>
      <c r="M10" s="23" t="s">
        <v>5</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23" t="s">
        <v>5</v>
      </c>
      <c r="H11" s="24"/>
      <c r="I11" s="23"/>
      <c r="J11" s="25" t="s">
        <v>5</v>
      </c>
      <c r="K11" s="26"/>
      <c r="L11" s="23"/>
      <c r="M11" s="23" t="s">
        <v>5</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1</v>
      </c>
      <c r="C13" s="9" t="s">
        <v>46</v>
      </c>
      <c r="D13" s="2">
        <v>497</v>
      </c>
      <c r="F13" s="39"/>
      <c r="G13" s="47" t="str">
        <f>CONCATENATE("Algemene opmerkingen bij het jaarprogramma van  ",G4)</f>
        <v>Algemene opmerkingen bij het jaarprogramma van  MA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498</v>
      </c>
      <c r="F25" s="39"/>
      <c r="G25" s="47" t="str">
        <f>CONCATENATE("Algemene opmerkingen bij het jaarprogramma van  ",G16)</f>
        <v>Algemene opmerkingen bij het jaarprogramma van  MA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MA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499</v>
      </c>
      <c r="F37" s="39"/>
      <c r="G37" s="47" t="str">
        <f>CONCATENATE("Algemene opmerkingen bij het jaarprogramma van  ",G28)</f>
        <v>Algemene opmerkingen bij het jaarprogramma van  MA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MA leerlaag A4 (schooljaar 2020 - 2021)</v>
      </c>
      <c r="H4" s="49"/>
      <c r="I4" s="43"/>
      <c r="J4" s="43"/>
      <c r="K4" s="49"/>
      <c r="L4" s="43"/>
      <c r="M4" s="43"/>
      <c r="N4" s="43"/>
      <c r="O4" s="43"/>
      <c r="P4" s="49"/>
      <c r="Q4" s="49"/>
    </row>
    <row r="5" spans="1:32" customHeight="1" ht="34.5">
      <c r="A5" s="9" t="s">
        <v>47</v>
      </c>
      <c r="B5" s="2">
        <v>7</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89</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62</v>
      </c>
      <c r="B7" s="2">
        <v>2020</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63</v>
      </c>
      <c r="B8" s="2">
        <v>34</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64</v>
      </c>
      <c r="B9" s="4">
        <f>IF(B6="A",B7+3,IF(B6="H",B7+2,B7+1))</f>
        <v>2023</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65</v>
      </c>
      <c r="B10" s="6">
        <f>NOW()</f>
        <v>44345.647777778</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66</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68</v>
      </c>
      <c r="B13" s="4">
        <f>B7-B11</f>
        <v>0</v>
      </c>
      <c r="C13" s="9" t="s">
        <v>46</v>
      </c>
      <c r="D13" s="2">
        <v>82</v>
      </c>
      <c r="F13" s="39"/>
      <c r="G13" s="47" t="str">
        <f>CONCATENATE("Algemene opmerkingen bij het jaarprogramma van  ",G4)</f>
        <v>Algemene opmerkingen bij het jaarprogramma van  MA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69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MA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724</v>
      </c>
      <c r="E18" s="2"/>
      <c r="F18" s="39"/>
      <c r="G18" s="23">
        <v>1</v>
      </c>
      <c r="H18" s="24" t="s">
        <v>79</v>
      </c>
      <c r="I18" s="23">
        <v>1</v>
      </c>
      <c r="J18" s="25" t="s">
        <v>19</v>
      </c>
      <c r="K18" s="26"/>
      <c r="L18" s="23"/>
      <c r="M18" s="23" t="s">
        <v>8</v>
      </c>
      <c r="N18" s="27">
        <v>1</v>
      </c>
      <c r="O18" s="27" t="s">
        <v>11</v>
      </c>
      <c r="P18" s="28" t="s">
        <v>80</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F19" s="39"/>
      <c r="G19" s="23">
        <v>2</v>
      </c>
      <c r="H19" s="24" t="s">
        <v>81</v>
      </c>
      <c r="I19" s="23">
        <v>1</v>
      </c>
      <c r="J19" s="25" t="s">
        <v>19</v>
      </c>
      <c r="K19" s="26"/>
      <c r="L19" s="23"/>
      <c r="M19" s="23" t="s">
        <v>8</v>
      </c>
      <c r="N19" s="27">
        <v>1</v>
      </c>
      <c r="O19" s="27" t="s">
        <v>11</v>
      </c>
      <c r="P19" s="28" t="s">
        <v>82</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F20" s="39"/>
      <c r="G20" s="23">
        <v>2</v>
      </c>
      <c r="H20" s="24" t="s">
        <v>81</v>
      </c>
      <c r="I20" s="23">
        <v>1</v>
      </c>
      <c r="J20" s="25" t="s">
        <v>7</v>
      </c>
      <c r="K20" s="26" t="s">
        <v>74</v>
      </c>
      <c r="L20" s="23">
        <v>100</v>
      </c>
      <c r="M20" s="23" t="s">
        <v>8</v>
      </c>
      <c r="N20" s="27">
        <v>1</v>
      </c>
      <c r="O20" s="27" t="s">
        <v>8</v>
      </c>
      <c r="P20" s="28" t="s">
        <v>83</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F21" s="39"/>
      <c r="G21" s="23">
        <v>3</v>
      </c>
      <c r="H21" s="24" t="s">
        <v>84</v>
      </c>
      <c r="I21" s="23">
        <v>1</v>
      </c>
      <c r="J21" s="25" t="s">
        <v>19</v>
      </c>
      <c r="K21" s="26"/>
      <c r="L21" s="23"/>
      <c r="M21" s="23" t="s">
        <v>8</v>
      </c>
      <c r="N21" s="27">
        <v>1</v>
      </c>
      <c r="O21" s="27" t="s">
        <v>11</v>
      </c>
      <c r="P21" s="28" t="s">
        <v>85</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F22" s="39"/>
      <c r="G22" s="23">
        <v>3</v>
      </c>
      <c r="H22" s="24" t="s">
        <v>84</v>
      </c>
      <c r="I22" s="23">
        <v>1</v>
      </c>
      <c r="J22" s="25" t="s">
        <v>7</v>
      </c>
      <c r="K22" s="26" t="s">
        <v>74</v>
      </c>
      <c r="L22" s="23">
        <v>100</v>
      </c>
      <c r="M22" s="23" t="s">
        <v>8</v>
      </c>
      <c r="N22" s="27">
        <v>1</v>
      </c>
      <c r="O22" s="27" t="s">
        <v>8</v>
      </c>
      <c r="P22" s="28" t="s">
        <v>86</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F23" s="39"/>
      <c r="G23" s="23">
        <v>4</v>
      </c>
      <c r="H23" s="24" t="s">
        <v>87</v>
      </c>
      <c r="I23" s="23">
        <v>1</v>
      </c>
      <c r="J23" s="25" t="s">
        <v>19</v>
      </c>
      <c r="K23" s="26"/>
      <c r="L23" s="23"/>
      <c r="M23" s="23" t="s">
        <v>8</v>
      </c>
      <c r="N23" s="27">
        <v>1</v>
      </c>
      <c r="O23" s="27" t="s">
        <v>11</v>
      </c>
      <c r="P23" s="28" t="s">
        <v>88</v>
      </c>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83</v>
      </c>
      <c r="F25" s="39"/>
      <c r="G25" s="47" t="str">
        <f>CONCATENATE("Algemene opmerkingen bij het jaarprogramma van  ",G16)</f>
        <v>Algemene opmerkingen bij het jaarprogramma van  MA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MA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84</v>
      </c>
      <c r="F37" s="39"/>
      <c r="G37" s="47" t="str">
        <f>CONCATENATE("Algemene opmerkingen bij het jaarprogramma van  ",G28)</f>
        <v>Algemene opmerkingen bij het jaarprogramma van  MA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