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s>
  <definedNames/>
  <calcPr calcId="999999" calcMode="auto" calcCompleted="1" fullCalcOnLoad="0" forceFullCalc="0"/>
</workbook>
</file>

<file path=xl/sharedStrings.xml><?xml version="1.0" encoding="utf-8"?>
<sst xmlns="http://schemas.openxmlformats.org/spreadsheetml/2006/main" uniqueCount="84">
  <si>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</si>
  <si>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</si>
  <si>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</si>
  <si>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</si>
  <si>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</si>
  <si>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</si>
  <si>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</si>
  <si>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</si>
  <si>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</si>
  <si>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</si>
  <si>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</si>
  <si>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</si>
  <si>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</si>
  <si>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</si>
  <si>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</si>
  <si>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</si>
  <si>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</si>
  <si>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</si>
  <si>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</si>
  <si>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</si>
  <si>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</si>
  <si>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</si>
  <si>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</si>
  <si>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</si>
  <si>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</si>
  <si>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</si>
  <si>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</si>
  <si>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</si>
  <si>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</si>
  <si>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</si>
  <si>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</si>
  <si>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</si>
  <si>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</si>
  <si>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</si>
  <si>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</si>
  <si>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</si>
  <si>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</si>
  <si>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</si>
  <si>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</si>
  <si>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t>Tot slot: is er toch iets mis gegaan of twijfel je? Helemaal niet erg, maar geef het even aan!</t>
  </si>
  <si>
    <t>*</t>
  </si>
  <si>
    <t>statusCode</t>
  </si>
  <si>
    <t>schrijfrecht</t>
  </si>
  <si>
    <t>fouten?</t>
  </si>
  <si>
    <t>vak</t>
  </si>
  <si>
    <t>NASK1</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</si>
  <si>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</si>
  <si>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</si>
  <si>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</si>
  <si>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</si>
  <si>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</si>
  <si>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</si>
  <si>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</si>
  <si>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</si>
  <si>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</si>
  <si>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</si>
  <si>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</si>
  <si>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</si>
  <si>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</si>
  <si>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</si>
  <si>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</si>
  <si>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</si>
  <si>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</si>
  <si>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</si>
  <si>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</si>
  <si>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</si>
  <si>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</si>
  <si>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</si>
  <si>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</si>
  <si>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</si>
  <si>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</si>
  <si>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Werktuigen (H1 en H6)</t>
  </si>
  <si>
    <t>NASK1/K/1, NASK1/K/2, NASK/K/3, NASK1/K/9, NASK1/V/2, NASK1/V/3, NASK1/V/4</t>
  </si>
  <si>
    <t>Licht (Klas 3, H5) en Beweging (H10)</t>
  </si>
  <si>
    <t>NASK1/K/1, NASK1/K/2, NASK1/K/3, NASK1/K/7, NASK1/K/9, NASK/V/1, NASK1/V/3, NASK1/V/4</t>
  </si>
  <si>
    <t>Elektriciteit en schakelingen (H4 en H9)</t>
  </si>
  <si>
    <t>NASK1/K/1, NASK1/K/2, NASK1/K/3, NASK1/K/5, NASK1/V/3, NASK1/V/4</t>
  </si>
  <si>
    <t>Warmte en Energie (H2 en H3)</t>
  </si>
  <si>
    <t>NASK1/K/1, NASK1/K/2, NASK1/K/3, NASK1/K/6, NASK1/K/12, NASK1/V/3, NASK1/V/4</t>
  </si>
  <si>
    <t>Geluid, stoffen en materialen (H5, H7 en H8)</t>
  </si>
  <si>
    <t>NASK1/K/1, NASK1/K/2, NASK1/K/3, NASK1/K/8, NASK1/K/10, NASK1/K/11, NASK1/V/3, NASK1/V/4</t>
  </si>
  <si>
    <t>Kracht en beweging (H11)</t>
  </si>
  <si>
    <t>NASK1/K/1, NASK1/K/2, NASK1/K/3, NASK1/K/9, NASK/V/1, NASK1/V/3, NASK1/V/4</t>
  </si>
  <si>
    <t>De BINAS VMBO-KGT is bij alle schriftelijke toetsen een toegestaan hulpmiddel, tenzij anders vermeld bij de toets.</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</si>
</sst>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9">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9" numFmtId="0" fillId="4" borderId="0" applyFont="1" applyNumberFormat="0" applyFill="1" applyBorder="0" applyAlignment="1">
      <alignment horizontal="center" vertical="bottom" textRotation="0" wrapText="false" shrinkToFit="false"/>
    </xf>
    <xf xfId="0" fontId="6" numFmtId="0" fillId="8" borderId="0" applyFont="1" applyNumberFormat="0" applyFill="1" applyBorder="0" applyAlignment="1" applyProtection="true">
      <alignment horizontal="left" vertical="top" textRotation="0" wrapText="true" shrinkToFit="false"/>
      <protection locked="fals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center" vertical="center"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0"/>
  <sheetViews>
    <sheetView tabSelected="1" workbookViewId="0" zoomScale="160" zoomScaleNormal="160" showGridLines="true" showRowColHeaders="1">
      <selection activeCell="B15" sqref="B15"/>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4" t="s">
        <v>25</v>
      </c>
    </row>
    <row r="2" spans="1:3" customHeight="1" ht="74.25">
      <c r="B2" s="35" t="s">
        <v>26</v>
      </c>
    </row>
    <row r="3" spans="1:3">
      <c r="B3" s="32" t="s">
        <v>27</v>
      </c>
    </row>
    <row r="4" spans="1:3" customHeight="1" ht="106.5">
      <c r="B4" s="35" t="s">
        <v>28</v>
      </c>
    </row>
    <row r="5" spans="1:3">
      <c r="B5" s="32" t="s">
        <v>29</v>
      </c>
    </row>
    <row r="6" spans="1:3" customHeight="1" ht="161.25">
      <c r="B6" s="35" t="s">
        <v>30</v>
      </c>
    </row>
    <row r="7" spans="1:3">
      <c r="B7" s="34" t="s">
        <v>31</v>
      </c>
    </row>
    <row r="8" spans="1:3" customHeight="1" ht="107.25">
      <c r="B8" s="35" t="s">
        <v>32</v>
      </c>
    </row>
    <row r="9" spans="1:3">
      <c r="B9" s="32" t="s">
        <v>33</v>
      </c>
    </row>
    <row r="10" spans="1:3" customHeight="1" ht="34.5">
      <c r="A10" s="31" t="s">
        <v>34</v>
      </c>
      <c r="B10" s="33" t="s">
        <v>35</v>
      </c>
    </row>
    <row r="11" spans="1:3" customHeight="1" ht="67.5" s="29" customFormat="1">
      <c r="A11" s="31" t="s">
        <v>34</v>
      </c>
      <c r="B11" s="33" t="s">
        <v>36</v>
      </c>
    </row>
    <row r="12" spans="1:3" customHeight="1" ht="51.75">
      <c r="A12" s="31" t="s">
        <v>34</v>
      </c>
      <c r="B12" s="33" t="s">
        <v>37</v>
      </c>
    </row>
    <row r="13" spans="1:3" customHeight="1" ht="34.5">
      <c r="A13" s="31" t="s">
        <v>34</v>
      </c>
      <c r="B13" s="33" t="s">
        <v>38</v>
      </c>
    </row>
    <row r="14" spans="1:3" customHeight="1" ht="25.5">
      <c r="A14" s="31" t="s">
        <v>34</v>
      </c>
      <c r="B14" s="30" t="s">
        <v>39</v>
      </c>
    </row>
    <row r="15" spans="1:3">
      <c r="B15" s="30"/>
    </row>
    <row r="16" spans="1:3">
      <c r="B16" s="30"/>
    </row>
    <row r="17" spans="1:3">
      <c r="B17" s="30"/>
    </row>
    <row r="18" spans="1:3">
      <c r="B18" s="30"/>
    </row>
    <row r="19" spans="1:3">
      <c r="B19" s="30"/>
    </row>
    <row r="20" spans="1:3">
      <c r="B20" s="30"/>
    </row>
    <row r="21" spans="1:3">
      <c r="B21" s="30"/>
    </row>
    <row r="22" spans="1:3">
      <c r="B22" s="30"/>
    </row>
    <row r="23" spans="1:3">
      <c r="B23" s="30"/>
    </row>
    <row r="24" spans="1:3">
      <c r="B24" s="30"/>
    </row>
    <row r="25" spans="1:3">
      <c r="B25" s="30"/>
    </row>
    <row r="26" spans="1:3">
      <c r="B26" s="30"/>
    </row>
    <row r="27" spans="1:3">
      <c r="B27" s="30"/>
    </row>
    <row r="28" spans="1:3">
      <c r="B28" s="30"/>
    </row>
    <row r="29" spans="1:3">
      <c r="B29" s="30"/>
    </row>
    <row r="30" spans="1:3">
      <c r="B30" s="30"/>
    </row>
  </sheetData>
  <sheetProtection algorithmName="SHA-512" hashValue="TeAQE6RCNzwVHdzX9FyhNliu8+va5Lkdju/NK44UuWH5aKez5DYz9/6S7j5dD7ZLPVVot43sIduw8tqQQ+uX7w==" saltValue="Ebq71HmY02pxWYdAxAbGAA=="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M3 (cohort 2020 - 2021)</v>
      </c>
      <c r="H2" s="42"/>
      <c r="I2" s="42"/>
      <c r="J2" s="42"/>
      <c r="K2" s="42"/>
      <c r="L2" s="42"/>
      <c r="M2" s="42"/>
      <c r="N2" s="43"/>
      <c r="O2" s="55"/>
      <c r="P2" s="49"/>
      <c r="Q2" s="49"/>
    </row>
    <row r="3" spans="1:32" hidden="true">
      <c r="A3" s="9" t="s">
        <v>43</v>
      </c>
      <c r="B3" s="4">
        <v>0</v>
      </c>
      <c r="F3" s="39"/>
      <c r="G3" s="43"/>
      <c r="H3" s="49"/>
      <c r="I3" s="43"/>
      <c r="J3" s="43"/>
      <c r="K3" s="49"/>
      <c r="L3" s="43"/>
      <c r="M3" s="43"/>
      <c r="N3" s="43"/>
      <c r="O3" s="43"/>
      <c r="P3" s="49"/>
      <c r="Q3" s="49"/>
    </row>
    <row r="4" spans="1:32" customHeight="1" ht="30" hidden="true">
      <c r="A4" s="9" t="s">
        <v>44</v>
      </c>
      <c r="B4" s="2" t="s">
        <v>45</v>
      </c>
      <c r="C4" s="9" t="s">
        <v>46</v>
      </c>
      <c r="D4" s="2"/>
      <c r="F4" s="39"/>
      <c r="G4" s="44" t="str">
        <f>CONCATENATE(B4," leerlaag ",B6,B15," (schooljaar ",B7," - ",B7+1,")")</f>
        <v>NASK1 leerlaag M3 (schooljaar 2020 - 2021)</v>
      </c>
      <c r="H4" s="49"/>
      <c r="I4" s="43"/>
      <c r="J4" s="43"/>
      <c r="K4" s="49"/>
      <c r="L4" s="43"/>
      <c r="M4" s="43"/>
      <c r="N4" s="43"/>
      <c r="O4" s="43"/>
      <c r="P4" s="49"/>
      <c r="Q4" s="49"/>
    </row>
    <row r="5" spans="1:32" customHeight="1" ht="34.5" hidden="true">
      <c r="A5" s="9" t="s">
        <v>47</v>
      </c>
      <c r="B5" s="2">
        <v>16</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hidden="true">
      <c r="A6" s="9" t="s">
        <v>60</v>
      </c>
      <c r="B6" s="2" t="s">
        <v>61</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62</v>
      </c>
      <c r="B7" s="2">
        <v>2020</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63</v>
      </c>
      <c r="B8" s="2">
        <v>289</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64</v>
      </c>
      <c r="B9" s="4">
        <f>IF(B6="A",B7+3,IF(B6="H",B7+2,B7+1))</f>
        <v>2021</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65</v>
      </c>
      <c r="B10" s="6">
        <f>NOW()</f>
        <v>44345.648090278</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66</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hidden="true">
      <c r="A13" s="9" t="s">
        <v>68</v>
      </c>
      <c r="B13" s="4">
        <f>B7-B11</f>
        <v>0</v>
      </c>
      <c r="C13" s="9" t="s">
        <v>46</v>
      </c>
      <c r="D13" s="2">
        <v>700</v>
      </c>
      <c r="F13" s="39"/>
      <c r="G13" s="47" t="str">
        <f>CONCATENATE("Algemene opmerkingen bij het jaarprogramma van  ",G4)</f>
        <v>Algemene opmerkingen bij het jaarprogramma van  NASK1 leerlaag M3 (schooljaar 2020 - 2021)</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hidden="true">
      <c r="A14" s="9" t="s">
        <v>69</v>
      </c>
      <c r="B14" s="7">
        <f>B15+B11-B7</f>
        <v>3</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hidden="true">
      <c r="A15" s="9" t="s">
        <v>70</v>
      </c>
      <c r="B15" s="7">
        <f>IF(B6="M",3,4)</f>
        <v>3</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NASK1 leerlaag M4 (schooljaar 2021 - 2022)</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879</v>
      </c>
      <c r="E18" s="2"/>
      <c r="F18" s="39"/>
      <c r="G18" s="23">
        <v>1</v>
      </c>
      <c r="H18" s="24" t="s">
        <v>71</v>
      </c>
      <c r="I18" s="23">
        <v>2</v>
      </c>
      <c r="J18" s="25" t="s">
        <v>7</v>
      </c>
      <c r="K18" s="26"/>
      <c r="L18" s="23">
        <v>100</v>
      </c>
      <c r="M18" s="23" t="s">
        <v>8</v>
      </c>
      <c r="N18" s="27">
        <v>2</v>
      </c>
      <c r="O18" s="27" t="s">
        <v>8</v>
      </c>
      <c r="P18" s="28" t="s">
        <v>72</v>
      </c>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880</v>
      </c>
      <c r="E19" s="2"/>
      <c r="F19" s="39"/>
      <c r="G19" s="23">
        <v>1</v>
      </c>
      <c r="H19" s="24" t="s">
        <v>73</v>
      </c>
      <c r="I19" s="23">
        <v>2</v>
      </c>
      <c r="J19" s="25" t="s">
        <v>7</v>
      </c>
      <c r="K19" s="26"/>
      <c r="L19" s="23">
        <v>100</v>
      </c>
      <c r="M19" s="23" t="s">
        <v>8</v>
      </c>
      <c r="N19" s="27">
        <v>2</v>
      </c>
      <c r="O19" s="27" t="s">
        <v>8</v>
      </c>
      <c r="P19" s="28" t="s">
        <v>74</v>
      </c>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881</v>
      </c>
      <c r="E20" s="2"/>
      <c r="F20" s="39"/>
      <c r="G20" s="23">
        <v>2</v>
      </c>
      <c r="H20" s="24" t="s">
        <v>75</v>
      </c>
      <c r="I20" s="23">
        <v>2</v>
      </c>
      <c r="J20" s="25" t="s">
        <v>7</v>
      </c>
      <c r="K20" s="26"/>
      <c r="L20" s="23">
        <v>100</v>
      </c>
      <c r="M20" s="23" t="s">
        <v>8</v>
      </c>
      <c r="N20" s="27">
        <v>2</v>
      </c>
      <c r="O20" s="27" t="s">
        <v>8</v>
      </c>
      <c r="P20" s="28" t="s">
        <v>76</v>
      </c>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882</v>
      </c>
      <c r="E21" s="2"/>
      <c r="F21" s="39"/>
      <c r="G21" s="23">
        <v>2</v>
      </c>
      <c r="H21" s="24" t="s">
        <v>77</v>
      </c>
      <c r="I21" s="23">
        <v>2</v>
      </c>
      <c r="J21" s="25" t="s">
        <v>7</v>
      </c>
      <c r="K21" s="26"/>
      <c r="L21" s="23">
        <v>100</v>
      </c>
      <c r="M21" s="23" t="s">
        <v>8</v>
      </c>
      <c r="N21" s="27">
        <v>2</v>
      </c>
      <c r="O21" s="27" t="s">
        <v>8</v>
      </c>
      <c r="P21" s="28" t="s">
        <v>78</v>
      </c>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883</v>
      </c>
      <c r="E22" s="2"/>
      <c r="F22" s="39"/>
      <c r="G22" s="23">
        <v>3</v>
      </c>
      <c r="H22" s="24" t="s">
        <v>79</v>
      </c>
      <c r="I22" s="23">
        <v>2</v>
      </c>
      <c r="J22" s="25" t="s">
        <v>7</v>
      </c>
      <c r="K22" s="26"/>
      <c r="L22" s="23">
        <v>100</v>
      </c>
      <c r="M22" s="23" t="s">
        <v>8</v>
      </c>
      <c r="N22" s="27">
        <v>2</v>
      </c>
      <c r="O22" s="27" t="s">
        <v>8</v>
      </c>
      <c r="P22" s="28" t="s">
        <v>80</v>
      </c>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884</v>
      </c>
      <c r="E23" s="2"/>
      <c r="F23" s="39"/>
      <c r="G23" s="23">
        <v>3</v>
      </c>
      <c r="H23" s="24" t="s">
        <v>81</v>
      </c>
      <c r="I23" s="23">
        <v>2</v>
      </c>
      <c r="J23" s="25" t="s">
        <v>7</v>
      </c>
      <c r="K23" s="26"/>
      <c r="L23" s="23">
        <v>100</v>
      </c>
      <c r="M23" s="23" t="s">
        <v>8</v>
      </c>
      <c r="N23" s="27">
        <v>2</v>
      </c>
      <c r="O23" s="27" t="s">
        <v>8</v>
      </c>
      <c r="P23" s="28" t="s">
        <v>82</v>
      </c>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701</v>
      </c>
      <c r="F25" s="39"/>
      <c r="G25" s="47" t="str">
        <f>CONCATENATE("Algemene opmerkingen bij het jaarprogramma van  ",G16)</f>
        <v>Algemene opmerkingen bij het jaarprogramma van  NASK1 leerlaag M4 (schooljaar 2021 - 2022)</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38"/>
      <c r="H26" s="38"/>
      <c r="I26" s="38"/>
      <c r="J26" s="38"/>
      <c r="K26" s="38"/>
      <c r="L26" s="38"/>
      <c r="M26" s="38"/>
      <c r="N26" s="57"/>
      <c r="O26" s="57"/>
      <c r="P26" s="58"/>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NASK1 leerlaag M5 (schooljaar 2022 - 2021)</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NASK1 leerlaag M5 (schooljaar 2022 - 2021)</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M4 (cohort 2019 - 2020)</v>
      </c>
      <c r="H2" s="42"/>
      <c r="I2" s="42"/>
      <c r="J2" s="42"/>
      <c r="K2" s="42"/>
      <c r="L2" s="42"/>
      <c r="M2" s="42"/>
      <c r="N2" s="43"/>
      <c r="O2" s="55"/>
      <c r="P2" s="49"/>
      <c r="Q2" s="49"/>
    </row>
    <row r="3" spans="1:32" hidden="true">
      <c r="A3" s="9" t="s">
        <v>43</v>
      </c>
      <c r="B3" s="4">
        <v>0</v>
      </c>
      <c r="F3" s="39"/>
      <c r="G3" s="43"/>
      <c r="H3" s="49"/>
      <c r="I3" s="43"/>
      <c r="J3" s="43"/>
      <c r="K3" s="49"/>
      <c r="L3" s="43"/>
      <c r="M3" s="43"/>
      <c r="N3" s="43"/>
      <c r="O3" s="43"/>
      <c r="P3" s="49"/>
      <c r="Q3" s="49"/>
    </row>
    <row r="4" spans="1:32" customHeight="1" ht="30" hidden="true">
      <c r="A4" s="9" t="s">
        <v>44</v>
      </c>
      <c r="B4" s="2" t="s">
        <v>45</v>
      </c>
      <c r="C4" s="9" t="s">
        <v>46</v>
      </c>
      <c r="D4" s="2"/>
      <c r="F4" s="39"/>
      <c r="G4" s="44" t="str">
        <f>CONCATENATE(B4," leerlaag ",B6,B15," (schooljaar ",B7," - ",B7+1,")")</f>
        <v>NASK1 leerlaag M3 (schooljaar 2019 - 2020)</v>
      </c>
      <c r="H4" s="49"/>
      <c r="I4" s="43"/>
      <c r="J4" s="43"/>
      <c r="K4" s="49"/>
      <c r="L4" s="43"/>
      <c r="M4" s="43"/>
      <c r="N4" s="43"/>
      <c r="O4" s="43"/>
      <c r="P4" s="49"/>
      <c r="Q4" s="49"/>
    </row>
    <row r="5" spans="1:32" customHeight="1" ht="34.5" hidden="true">
      <c r="A5" s="9" t="s">
        <v>47</v>
      </c>
      <c r="B5" s="2">
        <v>16</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hidden="true">
      <c r="A6" s="9" t="s">
        <v>60</v>
      </c>
      <c r="B6" s="2" t="s">
        <v>61</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62</v>
      </c>
      <c r="B7" s="2">
        <v>2019</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63</v>
      </c>
      <c r="B8" s="2">
        <v>49</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64</v>
      </c>
      <c r="B9" s="4">
        <f>IF(B6="A",B7+3,IF(B6="H",B7+2,B7+1))</f>
        <v>2020</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65</v>
      </c>
      <c r="B10" s="6">
        <f>NOW()</f>
        <v>44345.648090278</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66</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hidden="true">
      <c r="A13" s="9" t="s">
        <v>68</v>
      </c>
      <c r="B13" s="4">
        <f>B7-B11</f>
        <v>-1</v>
      </c>
      <c r="C13" s="9" t="s">
        <v>46</v>
      </c>
      <c r="D13" s="2">
        <v>121</v>
      </c>
      <c r="F13" s="39"/>
      <c r="G13" s="47" t="str">
        <f>CONCATENATE("Algemene opmerkingen bij het jaarprogramma van  ",G4)</f>
        <v>Algemene opmerkingen bij het jaarprogramma van  NASK1 leerlaag M3 (schooljaar 2019 - 2020)</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hidden="true">
      <c r="A14" s="9" t="s">
        <v>69</v>
      </c>
      <c r="B14" s="7">
        <f>B15+B11-B7</f>
        <v>4</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hidden="true">
      <c r="A15" s="9" t="s">
        <v>70</v>
      </c>
      <c r="B15" s="7">
        <f>IF(B6="M",3,4)</f>
        <v>3</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NASK1 leerlaag M4 (schooljaar 2020 - 2021)</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200</v>
      </c>
      <c r="E18" s="2"/>
      <c r="F18" s="39"/>
      <c r="G18" s="46">
        <v>1</v>
      </c>
      <c r="H18" s="51" t="s">
        <v>71</v>
      </c>
      <c r="I18" s="46">
        <v>2</v>
      </c>
      <c r="J18" s="52" t="s">
        <v>7</v>
      </c>
      <c r="K18" s="53"/>
      <c r="L18" s="46">
        <v>100</v>
      </c>
      <c r="M18" s="46" t="s">
        <v>8</v>
      </c>
      <c r="N18" s="54">
        <v>2</v>
      </c>
      <c r="O18" s="54" t="s">
        <v>8</v>
      </c>
      <c r="P18" s="56" t="s">
        <v>72</v>
      </c>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201</v>
      </c>
      <c r="E19" s="2"/>
      <c r="F19" s="39"/>
      <c r="G19" s="46">
        <v>1</v>
      </c>
      <c r="H19" s="51" t="s">
        <v>73</v>
      </c>
      <c r="I19" s="46">
        <v>2</v>
      </c>
      <c r="J19" s="52" t="s">
        <v>7</v>
      </c>
      <c r="K19" s="53"/>
      <c r="L19" s="46">
        <v>100</v>
      </c>
      <c r="M19" s="46" t="s">
        <v>8</v>
      </c>
      <c r="N19" s="54">
        <v>2</v>
      </c>
      <c r="O19" s="54" t="s">
        <v>8</v>
      </c>
      <c r="P19" s="56" t="s">
        <v>74</v>
      </c>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202</v>
      </c>
      <c r="E20" s="2"/>
      <c r="F20" s="39"/>
      <c r="G20" s="46">
        <v>2</v>
      </c>
      <c r="H20" s="51" t="s">
        <v>75</v>
      </c>
      <c r="I20" s="46">
        <v>2</v>
      </c>
      <c r="J20" s="52" t="s">
        <v>7</v>
      </c>
      <c r="K20" s="53"/>
      <c r="L20" s="46">
        <v>100</v>
      </c>
      <c r="M20" s="46" t="s">
        <v>8</v>
      </c>
      <c r="N20" s="54">
        <v>2</v>
      </c>
      <c r="O20" s="54" t="s">
        <v>8</v>
      </c>
      <c r="P20" s="56" t="s">
        <v>76</v>
      </c>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203</v>
      </c>
      <c r="E21" s="2"/>
      <c r="F21" s="39"/>
      <c r="G21" s="46">
        <v>2</v>
      </c>
      <c r="H21" s="51" t="s">
        <v>77</v>
      </c>
      <c r="I21" s="46">
        <v>2</v>
      </c>
      <c r="J21" s="52" t="s">
        <v>7</v>
      </c>
      <c r="K21" s="53"/>
      <c r="L21" s="46">
        <v>100</v>
      </c>
      <c r="M21" s="46" t="s">
        <v>8</v>
      </c>
      <c r="N21" s="54">
        <v>2</v>
      </c>
      <c r="O21" s="54" t="s">
        <v>8</v>
      </c>
      <c r="P21" s="56" t="s">
        <v>78</v>
      </c>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204</v>
      </c>
      <c r="E22" s="2"/>
      <c r="F22" s="39"/>
      <c r="G22" s="46">
        <v>3</v>
      </c>
      <c r="H22" s="51" t="s">
        <v>79</v>
      </c>
      <c r="I22" s="46">
        <v>2</v>
      </c>
      <c r="J22" s="52" t="s">
        <v>7</v>
      </c>
      <c r="K22" s="53"/>
      <c r="L22" s="46">
        <v>100</v>
      </c>
      <c r="M22" s="46" t="s">
        <v>8</v>
      </c>
      <c r="N22" s="54">
        <v>2</v>
      </c>
      <c r="O22" s="54" t="s">
        <v>8</v>
      </c>
      <c r="P22" s="56" t="s">
        <v>80</v>
      </c>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205</v>
      </c>
      <c r="E23" s="2"/>
      <c r="F23" s="39"/>
      <c r="G23" s="46">
        <v>3</v>
      </c>
      <c r="H23" s="51" t="s">
        <v>81</v>
      </c>
      <c r="I23" s="46">
        <v>2</v>
      </c>
      <c r="J23" s="52" t="s">
        <v>7</v>
      </c>
      <c r="K23" s="53"/>
      <c r="L23" s="46">
        <v>100</v>
      </c>
      <c r="M23" s="46" t="s">
        <v>8</v>
      </c>
      <c r="N23" s="54">
        <v>2</v>
      </c>
      <c r="O23" s="54" t="s">
        <v>8</v>
      </c>
      <c r="P23" s="56" t="s">
        <v>82</v>
      </c>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122</v>
      </c>
      <c r="F25" s="39"/>
      <c r="G25" s="47" t="str">
        <f>CONCATENATE("Algemene opmerkingen bij het jaarprogramma van  ",G16)</f>
        <v>Algemene opmerkingen bij het jaarprogramma van  NASK1 leerlaag M4 (schooljaar 2020 - 2021)</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t="s">
        <v>83</v>
      </c>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NASK1 leerlaag M5 (schooljaar 2021 - 2020)</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NASK1 leerlaag M5 (schooljaar 2021 - 2020)</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instellingen</vt:lpstr>
      <vt:lpstr>instructie</vt:lpstr>
      <vt:lpstr>M 2020</vt:lpstr>
      <vt:lpstr>M 2019</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2021-05-29T15:31:38+00:00</dcterms:modified>
  <dc:title>xlsx-pta-generator</dc:title>
  <dc:description>Dit bestand is eigendom van CSG Augustinus Groningen</dc:description>
  <dc:subject>acomt pta cohorten</dc:subject>
  <cp:keywords>acomt pta cohorten</cp:keywords>
  <cp:category>internal usage only</cp:category>
</cp:coreProperties>
</file>