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<sst xmlns="http://schemas.openxmlformats.org/spreadsheetml/2006/main" uniqueCount="115">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</sst>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BIO leerlaag A4 (schooljaar 2019 - 2020)</v>
      </c>
      <c r="H4" s="37"/>
      <c r="I4" s="40"/>
      <c r="J4" s="40"/>
      <c r="K4" s="37"/>
      <c r="L4" s="40"/>
      <c r="M4" s="40"/>
      <c r="N4" s="40"/>
      <c r="O4" s="40"/>
      <c r="P4" s="37"/>
      <c r="Q4" s="37"/>
    </row>
    <row r="5" spans="1:17" customHeight="1" ht="34.5">
      <c r="A5" s="9" t="s">
        <v>46</v>
      </c>
      <c r="B5" s="2">
        <v>19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77</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44341.382581019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190</v>
      </c>
      <c r="F13" s="37"/>
      <c r="G13" s="44" t="str">
        <f>CONCATENATE("Algemene opmerkingen bij het jaarprogramma van  ",G4)</f>
        <v>Algemene opmerkingen bij het jaarprogramma van  BIO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BIO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276</v>
      </c>
      <c r="E18" s="2"/>
      <c r="F18" s="37"/>
      <c r="G18" s="43">
        <v>1</v>
      </c>
      <c r="H18" s="47" t="s">
        <v>103</v>
      </c>
      <c r="I18" s="43">
        <v>3</v>
      </c>
      <c r="J18" s="48" t="s">
        <v>7</v>
      </c>
      <c r="K18" s="49"/>
      <c r="L18" s="43">
        <v>100</v>
      </c>
      <c r="M18" s="43" t="s">
        <v>8</v>
      </c>
      <c r="N18" s="50">
        <v>3</v>
      </c>
      <c r="O18" s="50" t="s">
        <v>8</v>
      </c>
      <c r="P18" s="52" t="s">
        <v>92</v>
      </c>
      <c r="Q18" s="37"/>
    </row>
    <row r="19" spans="1:17" customHeight="1" ht="72">
      <c r="D19" s="2">
        <v>277</v>
      </c>
      <c r="E19" s="2"/>
      <c r="F19" s="37"/>
      <c r="G19" s="43">
        <v>2</v>
      </c>
      <c r="H19" s="47" t="s">
        <v>104</v>
      </c>
      <c r="I19" s="43">
        <v>3</v>
      </c>
      <c r="J19" s="48" t="s">
        <v>7</v>
      </c>
      <c r="K19" s="49"/>
      <c r="L19" s="43">
        <v>100</v>
      </c>
      <c r="M19" s="43" t="s">
        <v>8</v>
      </c>
      <c r="N19" s="50">
        <v>3</v>
      </c>
      <c r="O19" s="50" t="s">
        <v>8</v>
      </c>
      <c r="P19" s="52" t="s">
        <v>92</v>
      </c>
      <c r="Q19" s="37"/>
    </row>
    <row r="20" spans="1:17" customHeight="1" ht="72">
      <c r="D20" s="2">
        <v>278</v>
      </c>
      <c r="E20" s="2"/>
      <c r="F20" s="37"/>
      <c r="G20" s="43">
        <v>3</v>
      </c>
      <c r="H20" s="47" t="s">
        <v>105</v>
      </c>
      <c r="I20" s="43">
        <v>3</v>
      </c>
      <c r="J20" s="48" t="s">
        <v>7</v>
      </c>
      <c r="K20" s="49"/>
      <c r="L20" s="43">
        <v>100</v>
      </c>
      <c r="M20" s="43" t="s">
        <v>8</v>
      </c>
      <c r="N20" s="50">
        <v>3</v>
      </c>
      <c r="O20" s="50" t="s">
        <v>8</v>
      </c>
      <c r="P20" s="52" t="s">
        <v>106</v>
      </c>
      <c r="Q20" s="37"/>
    </row>
    <row r="21" spans="1:17" customHeight="1" ht="72">
      <c r="D21" s="2">
        <v>279</v>
      </c>
      <c r="E21" s="2"/>
      <c r="F21" s="37"/>
      <c r="G21" s="43">
        <v>4</v>
      </c>
      <c r="H21" s="47" t="s">
        <v>107</v>
      </c>
      <c r="I21" s="43">
        <v>3</v>
      </c>
      <c r="J21" s="48" t="s">
        <v>7</v>
      </c>
      <c r="K21" s="49"/>
      <c r="L21" s="43">
        <v>100</v>
      </c>
      <c r="M21" s="43" t="s">
        <v>8</v>
      </c>
      <c r="N21" s="50">
        <v>3</v>
      </c>
      <c r="O21" s="50" t="s">
        <v>8</v>
      </c>
      <c r="P21" s="52" t="s">
        <v>108</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191</v>
      </c>
      <c r="F25" s="37"/>
      <c r="G25" s="44" t="str">
        <f>CONCATENATE("Algemene opmerkingen bij het jaarprogramma van  ",G16)</f>
        <v>Algemene opmerkingen bij het jaarprogramma van  BIO leerlaag A5 (schooljaar 2020 - 2021)</v>
      </c>
      <c r="H25" s="44"/>
      <c r="I25" s="44"/>
      <c r="J25" s="44"/>
      <c r="K25" s="44"/>
      <c r="L25" s="44"/>
      <c r="M25" s="44"/>
      <c r="N25" s="40"/>
      <c r="O25" s="40"/>
      <c r="P25" s="37"/>
      <c r="Q25" s="37"/>
    </row>
    <row r="26" spans="1:17" customHeight="1" ht="72">
      <c r="F26" s="37"/>
      <c r="G26" s="45" t="s">
        <v>88</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BIO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192</v>
      </c>
      <c r="F37" s="37"/>
      <c r="G37" s="44" t="str">
        <f>CONCATENATE("Algemene opmerkingen bij het jaarprogramma van  ",G28)</f>
        <v>Algemene opmerkingen bij het jaarprogramma van  BIO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BIO leerlaag A4 (schooljaar 2018 - 2019)</v>
      </c>
      <c r="H4" s="37"/>
      <c r="I4" s="40"/>
      <c r="J4" s="40"/>
      <c r="K4" s="37"/>
      <c r="L4" s="40"/>
      <c r="M4" s="40"/>
      <c r="N4" s="40"/>
      <c r="O4" s="40"/>
      <c r="P4" s="37"/>
      <c r="Q4" s="37"/>
    </row>
    <row r="5" spans="1:17" customHeight="1" ht="34.5">
      <c r="A5" s="9" t="s">
        <v>46</v>
      </c>
      <c r="B5" s="2">
        <v>19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78</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44341.382581019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193</v>
      </c>
      <c r="F13" s="37"/>
      <c r="G13" s="44" t="str">
        <f>CONCATENATE("Algemene opmerkingen bij het jaarprogramma van  ",G4)</f>
        <v>Algemene opmerkingen bij het jaarprogramma van  BIO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BIO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194</v>
      </c>
      <c r="F25" s="37"/>
      <c r="G25" s="44" t="str">
        <f>CONCATENATE("Algemene opmerkingen bij het jaarprogramma van  ",G16)</f>
        <v>Algemene opmerkingen bij het jaarprogramma van  BIO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BIO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280</v>
      </c>
      <c r="E30" s="2"/>
      <c r="F30" s="37"/>
      <c r="G30" s="43">
        <v>1</v>
      </c>
      <c r="H30" s="47" t="s">
        <v>109</v>
      </c>
      <c r="I30" s="43"/>
      <c r="J30" s="48" t="s">
        <v>7</v>
      </c>
      <c r="K30" s="49"/>
      <c r="L30" s="43">
        <v>100</v>
      </c>
      <c r="M30" s="43" t="s">
        <v>8</v>
      </c>
      <c r="N30" s="50">
        <v>3</v>
      </c>
      <c r="O30" s="50" t="s">
        <v>8</v>
      </c>
      <c r="P30" s="52" t="s">
        <v>110</v>
      </c>
      <c r="Q30" s="37"/>
    </row>
    <row r="31" spans="1:17" customHeight="1" ht="72">
      <c r="D31" s="2">
        <v>281</v>
      </c>
      <c r="E31" s="2"/>
      <c r="F31" s="37"/>
      <c r="G31" s="43">
        <v>2</v>
      </c>
      <c r="H31" s="47" t="s">
        <v>111</v>
      </c>
      <c r="I31" s="43"/>
      <c r="J31" s="48" t="s">
        <v>7</v>
      </c>
      <c r="K31" s="49"/>
      <c r="L31" s="43">
        <v>100</v>
      </c>
      <c r="M31" s="43" t="s">
        <v>8</v>
      </c>
      <c r="N31" s="50">
        <v>3</v>
      </c>
      <c r="O31" s="50" t="s">
        <v>8</v>
      </c>
      <c r="P31" s="52" t="s">
        <v>112</v>
      </c>
      <c r="Q31" s="37"/>
    </row>
    <row r="32" spans="1:17" customHeight="1" ht="72">
      <c r="D32" s="2">
        <v>282</v>
      </c>
      <c r="E32" s="2"/>
      <c r="F32" s="37"/>
      <c r="G32" s="43">
        <v>3</v>
      </c>
      <c r="H32" s="47" t="s">
        <v>113</v>
      </c>
      <c r="I32" s="43"/>
      <c r="J32" s="48" t="s">
        <v>7</v>
      </c>
      <c r="K32" s="49"/>
      <c r="L32" s="43">
        <v>100</v>
      </c>
      <c r="M32" s="43" t="s">
        <v>8</v>
      </c>
      <c r="N32" s="50">
        <v>3</v>
      </c>
      <c r="O32" s="50" t="s">
        <v>8</v>
      </c>
      <c r="P32" s="52" t="s">
        <v>114</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195</v>
      </c>
      <c r="F37" s="37"/>
      <c r="G37" s="44" t="str">
        <f>CONCATENATE("Algemene opmerkingen bij het jaarprogramma van  ",G28)</f>
        <v>Algemene opmerkingen bij het jaarprogramma van  BIO leerlaag A6 (schooljaar 2020 - 2021)</v>
      </c>
      <c r="H37" s="44"/>
      <c r="I37" s="44"/>
      <c r="J37" s="44"/>
      <c r="K37" s="44"/>
      <c r="L37" s="44"/>
      <c r="M37" s="44"/>
      <c r="N37" s="40"/>
      <c r="O37" s="40"/>
      <c r="P37" s="37"/>
      <c r="Q37" s="37"/>
    </row>
    <row r="38" spans="1:17" customHeight="1" ht="72">
      <c r="F38" s="37"/>
      <c r="G38" s="45" t="s">
        <v>88</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BIO leerlaag M3 (schooljaar 2020 - 2021)</v>
      </c>
      <c r="H4" s="37"/>
      <c r="I4" s="40"/>
      <c r="J4" s="40"/>
      <c r="K4" s="37"/>
      <c r="L4" s="40"/>
      <c r="M4" s="40"/>
      <c r="N4" s="40"/>
      <c r="O4" s="40"/>
      <c r="P4" s="37"/>
      <c r="Q4" s="37"/>
    </row>
    <row r="5" spans="1:17" customHeight="1" ht="34.5" hidden="true">
      <c r="A5" s="9" t="s">
        <v>46</v>
      </c>
      <c r="B5" s="2">
        <v>19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292</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44341.382581019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706</v>
      </c>
      <c r="F13" s="37"/>
      <c r="G13" s="44" t="str">
        <f>CONCATENATE("Algemene opmerkingen bij het jaarprogramma van  ",G4)</f>
        <v>Algemene opmerkingen bij het jaarprogramma van  BIO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BIO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707</v>
      </c>
      <c r="F25" s="37"/>
      <c r="G25" s="44" t="str">
        <f>CONCATENATE("Algemene opmerkingen bij het jaarprogramma van  ",G16)</f>
        <v>Algemene opmerkingen bij het jaarprogramma van  BIO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BIO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BIO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BIO leerlaag M3 (schooljaar 2019 - 2020)</v>
      </c>
      <c r="H4" s="37"/>
      <c r="I4" s="40"/>
      <c r="J4" s="40"/>
      <c r="K4" s="37"/>
      <c r="L4" s="40"/>
      <c r="M4" s="40"/>
      <c r="N4" s="40"/>
      <c r="O4" s="40"/>
      <c r="P4" s="37"/>
      <c r="Q4" s="37"/>
    </row>
    <row r="5" spans="1:17" customHeight="1" ht="34.5" hidden="true">
      <c r="A5" s="9" t="s">
        <v>46</v>
      </c>
      <c r="B5" s="2">
        <v>19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73</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44341.382581019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181</v>
      </c>
      <c r="F13" s="37"/>
      <c r="G13" s="44" t="str">
        <f>CONCATENATE("Algemene opmerkingen bij het jaarprogramma van  ",G4)</f>
        <v>Algemene opmerkingen bij het jaarprogramma van  BIO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BIO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257</v>
      </c>
      <c r="E18" s="2"/>
      <c r="F18" s="37"/>
      <c r="G18" s="43">
        <v>1</v>
      </c>
      <c r="H18" s="47" t="s">
        <v>69</v>
      </c>
      <c r="I18" s="43"/>
      <c r="J18" s="48" t="s">
        <v>7</v>
      </c>
      <c r="K18" s="49"/>
      <c r="L18" s="43">
        <v>50</v>
      </c>
      <c r="M18" s="43" t="s">
        <v>8</v>
      </c>
      <c r="N18" s="50">
        <v>1</v>
      </c>
      <c r="O18" s="50" t="s">
        <v>8</v>
      </c>
      <c r="P18" s="52" t="s">
        <v>70</v>
      </c>
      <c r="Q18" s="37"/>
    </row>
    <row r="19" spans="1:17" customHeight="1" ht="72">
      <c r="D19" s="2">
        <v>258</v>
      </c>
      <c r="E19" s="2"/>
      <c r="F19" s="37"/>
      <c r="G19" s="43">
        <v>1</v>
      </c>
      <c r="H19" s="47" t="s">
        <v>71</v>
      </c>
      <c r="I19" s="43"/>
      <c r="J19" s="48" t="s">
        <v>7</v>
      </c>
      <c r="K19" s="49"/>
      <c r="L19" s="43">
        <v>100</v>
      </c>
      <c r="M19" s="43" t="s">
        <v>8</v>
      </c>
      <c r="N19" s="50">
        <v>3</v>
      </c>
      <c r="O19" s="50" t="s">
        <v>8</v>
      </c>
      <c r="P19" s="52" t="s">
        <v>72</v>
      </c>
      <c r="Q19" s="37"/>
    </row>
    <row r="20" spans="1:17" customHeight="1" ht="72">
      <c r="D20" s="2">
        <v>259</v>
      </c>
      <c r="E20" s="2"/>
      <c r="F20" s="37"/>
      <c r="G20" s="43">
        <v>2</v>
      </c>
      <c r="H20" s="47" t="s">
        <v>73</v>
      </c>
      <c r="I20" s="43"/>
      <c r="J20" s="48" t="s">
        <v>7</v>
      </c>
      <c r="K20" s="49"/>
      <c r="L20" s="43">
        <v>100</v>
      </c>
      <c r="M20" s="43" t="s">
        <v>8</v>
      </c>
      <c r="N20" s="50">
        <v>3</v>
      </c>
      <c r="O20" s="50" t="s">
        <v>8</v>
      </c>
      <c r="P20" s="52" t="s">
        <v>74</v>
      </c>
      <c r="Q20" s="37"/>
    </row>
    <row r="21" spans="1:17" customHeight="1" ht="72">
      <c r="D21" s="2">
        <v>260</v>
      </c>
      <c r="E21" s="2"/>
      <c r="F21" s="37"/>
      <c r="G21" s="43">
        <v>3</v>
      </c>
      <c r="H21" s="47" t="s">
        <v>75</v>
      </c>
      <c r="I21" s="43"/>
      <c r="J21" s="48" t="s">
        <v>7</v>
      </c>
      <c r="K21" s="49"/>
      <c r="L21" s="43">
        <v>100</v>
      </c>
      <c r="M21" s="43" t="s">
        <v>8</v>
      </c>
      <c r="N21" s="50">
        <v>3</v>
      </c>
      <c r="O21" s="50" t="s">
        <v>8</v>
      </c>
      <c r="P21" s="52" t="s">
        <v>76</v>
      </c>
      <c r="Q21" s="37"/>
    </row>
    <row r="22" spans="1:17" customHeight="1" ht="72">
      <c r="D22" s="2">
        <v>261</v>
      </c>
      <c r="E22" s="2"/>
      <c r="F22" s="37"/>
      <c r="G22" s="43">
        <v>3</v>
      </c>
      <c r="H22" s="47" t="s">
        <v>77</v>
      </c>
      <c r="I22" s="43"/>
      <c r="J22" s="48" t="s">
        <v>19</v>
      </c>
      <c r="K22" s="49"/>
      <c r="L22" s="43">
        <v>100</v>
      </c>
      <c r="M22" s="43" t="s">
        <v>8</v>
      </c>
      <c r="N22" s="50">
        <v>2</v>
      </c>
      <c r="O22" s="50" t="s">
        <v>11</v>
      </c>
      <c r="P22" s="52" t="s">
        <v>78</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182</v>
      </c>
      <c r="F25" s="37"/>
      <c r="G25" s="44" t="str">
        <f>CONCATENATE("Algemene opmerkingen bij het jaarprogramma van  ",G16)</f>
        <v>Algemene opmerkingen bij het jaarprogramma van  BIO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BIO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BIO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BIO leerlaag H4 (schooljaar 2021 - 2022)</v>
      </c>
      <c r="H4" s="37"/>
      <c r="I4" s="40"/>
      <c r="J4" s="40"/>
      <c r="K4" s="37"/>
      <c r="L4" s="40"/>
      <c r="M4" s="40"/>
      <c r="N4" s="40"/>
      <c r="O4" s="40"/>
      <c r="P4" s="37"/>
      <c r="Q4" s="37"/>
    </row>
    <row r="5" spans="1:17" customHeight="1" ht="34.5">
      <c r="A5" s="9" t="s">
        <v>46</v>
      </c>
      <c r="B5" s="2">
        <v>19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236</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44341.382581019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579</v>
      </c>
      <c r="F13" s="37"/>
      <c r="G13" s="44" t="str">
        <f>CONCATENATE("Algemene opmerkingen bij het jaarprogramma van  ",G4)</f>
        <v>Algemene opmerkingen bij het jaarprogramma van  BIO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BIO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580</v>
      </c>
      <c r="F25" s="37"/>
      <c r="G25" s="44" t="str">
        <f>CONCATENATE("Algemene opmerkingen bij het jaarprogramma van  ",G16)</f>
        <v>Algemene opmerkingen bij het jaarprogramma van  BIO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BIO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BIO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BIO leerlaag H4 (schooljaar 2020 - 2021)</v>
      </c>
      <c r="H4" s="37"/>
      <c r="I4" s="40"/>
      <c r="J4" s="40"/>
      <c r="K4" s="37"/>
      <c r="L4" s="40"/>
      <c r="M4" s="40"/>
      <c r="N4" s="40"/>
      <c r="O4" s="40"/>
      <c r="P4" s="37"/>
      <c r="Q4" s="37"/>
    </row>
    <row r="5" spans="1:17" customHeight="1" ht="34.5">
      <c r="A5" s="9" t="s">
        <v>46</v>
      </c>
      <c r="B5" s="2">
        <v>19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v>262</v>
      </c>
      <c r="E6" s="2"/>
      <c r="F6" s="37"/>
      <c r="G6" s="43">
        <v>1</v>
      </c>
      <c r="H6" s="47" t="s">
        <v>80</v>
      </c>
      <c r="I6" s="43">
        <v>3</v>
      </c>
      <c r="J6" s="48" t="s">
        <v>7</v>
      </c>
      <c r="K6" s="49"/>
      <c r="L6" s="43">
        <v>100</v>
      </c>
      <c r="M6" s="43" t="s">
        <v>8</v>
      </c>
      <c r="N6" s="50">
        <v>2</v>
      </c>
      <c r="O6" s="50" t="s">
        <v>8</v>
      </c>
      <c r="P6" s="52" t="s">
        <v>81</v>
      </c>
      <c r="Q6" s="37"/>
    </row>
    <row r="7" spans="1:17" customHeight="1" ht="72">
      <c r="A7" s="9" t="s">
        <v>60</v>
      </c>
      <c r="B7" s="2">
        <v>2020</v>
      </c>
      <c r="D7" s="2">
        <v>263</v>
      </c>
      <c r="E7" s="2"/>
      <c r="F7" s="37"/>
      <c r="G7" s="43">
        <v>2</v>
      </c>
      <c r="H7" s="47" t="s">
        <v>82</v>
      </c>
      <c r="I7" s="43">
        <v>3</v>
      </c>
      <c r="J7" s="48" t="s">
        <v>7</v>
      </c>
      <c r="K7" s="49"/>
      <c r="L7" s="43">
        <v>50</v>
      </c>
      <c r="M7" s="43" t="s">
        <v>11</v>
      </c>
      <c r="N7" s="50">
        <v>1</v>
      </c>
      <c r="O7" s="50" t="s">
        <v>5</v>
      </c>
      <c r="P7" s="52"/>
      <c r="Q7" s="37"/>
    </row>
    <row r="8" spans="1:17" customHeight="1" ht="72">
      <c r="A8" s="9" t="s">
        <v>61</v>
      </c>
      <c r="B8" s="2">
        <v>74</v>
      </c>
      <c r="D8" s="2">
        <v>264</v>
      </c>
      <c r="E8" s="2"/>
      <c r="F8" s="37"/>
      <c r="G8" s="43">
        <v>3</v>
      </c>
      <c r="H8" s="47" t="s">
        <v>77</v>
      </c>
      <c r="I8" s="43">
        <v>2</v>
      </c>
      <c r="J8" s="48" t="s">
        <v>19</v>
      </c>
      <c r="K8" s="49"/>
      <c r="L8" s="43"/>
      <c r="M8" s="43" t="s">
        <v>8</v>
      </c>
      <c r="N8" s="50">
        <v>1</v>
      </c>
      <c r="O8" s="50" t="s">
        <v>11</v>
      </c>
      <c r="P8" s="52" t="s">
        <v>83</v>
      </c>
      <c r="Q8" s="37"/>
    </row>
    <row r="9" spans="1:17" customHeight="1" ht="72">
      <c r="A9" s="9" t="s">
        <v>62</v>
      </c>
      <c r="B9" s="4">
        <f>IF(B6="A",B7+3,IF(B6="H",B7+2,B7+1))</f>
        <v>2022</v>
      </c>
      <c r="D9" s="2">
        <v>265</v>
      </c>
      <c r="E9" s="2"/>
      <c r="F9" s="37"/>
      <c r="G9" s="43">
        <v>3</v>
      </c>
      <c r="H9" s="47" t="s">
        <v>84</v>
      </c>
      <c r="I9" s="43">
        <v>3</v>
      </c>
      <c r="J9" s="48" t="s">
        <v>7</v>
      </c>
      <c r="K9" s="49"/>
      <c r="L9" s="43">
        <v>100</v>
      </c>
      <c r="M9" s="43" t="s">
        <v>8</v>
      </c>
      <c r="N9" s="50">
        <v>2</v>
      </c>
      <c r="O9" s="50" t="s">
        <v>8</v>
      </c>
      <c r="P9" s="52" t="s">
        <v>85</v>
      </c>
      <c r="Q9" s="37"/>
    </row>
    <row r="10" spans="1:17" customHeight="1" ht="72">
      <c r="A10" s="9" t="s">
        <v>63</v>
      </c>
      <c r="B10" s="6">
        <f>NOW()</f>
        <v>44341.382581019</v>
      </c>
      <c r="D10" s="2">
        <v>266</v>
      </c>
      <c r="E10" s="2"/>
      <c r="F10" s="37"/>
      <c r="G10" s="43">
        <v>4</v>
      </c>
      <c r="H10" s="47" t="s">
        <v>86</v>
      </c>
      <c r="I10" s="43">
        <v>3</v>
      </c>
      <c r="J10" s="48" t="s">
        <v>7</v>
      </c>
      <c r="K10" s="49"/>
      <c r="L10" s="43">
        <v>100</v>
      </c>
      <c r="M10" s="43" t="s">
        <v>8</v>
      </c>
      <c r="N10" s="50">
        <v>2</v>
      </c>
      <c r="O10" s="50" t="s">
        <v>8</v>
      </c>
      <c r="P10" s="52" t="s">
        <v>87</v>
      </c>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183</v>
      </c>
      <c r="F13" s="37"/>
      <c r="G13" s="44" t="str">
        <f>CONCATENATE("Algemene opmerkingen bij het jaarprogramma van  ",G4)</f>
        <v>Algemene opmerkingen bij het jaarprogramma van  BIO leerlaag H4 (schooljaar 2020 - 2021)</v>
      </c>
      <c r="H13" s="44"/>
      <c r="I13" s="44"/>
      <c r="J13" s="44"/>
      <c r="K13" s="44"/>
      <c r="L13" s="44"/>
      <c r="M13" s="44"/>
      <c r="N13" s="40"/>
      <c r="O13" s="40"/>
      <c r="P13" s="37"/>
      <c r="Q13" s="37"/>
    </row>
    <row r="14" spans="1:17" customHeight="1" ht="72">
      <c r="A14" s="9" t="s">
        <v>67</v>
      </c>
      <c r="B14" s="7">
        <f>B15+B11-B7</f>
        <v>4</v>
      </c>
      <c r="F14" s="37"/>
      <c r="G14" s="45" t="s">
        <v>88</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BIO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184</v>
      </c>
      <c r="F25" s="37"/>
      <c r="G25" s="44" t="str">
        <f>CONCATENATE("Algemene opmerkingen bij het jaarprogramma van  ",G16)</f>
        <v>Algemene opmerkingen bij het jaarprogramma van  BIO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BIO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BIO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BIO leerlaag H4 (schooljaar 2019 - 2020)</v>
      </c>
      <c r="H4" s="37"/>
      <c r="I4" s="40"/>
      <c r="J4" s="40"/>
      <c r="K4" s="37"/>
      <c r="L4" s="40"/>
      <c r="M4" s="40"/>
      <c r="N4" s="40"/>
      <c r="O4" s="40"/>
      <c r="P4" s="37"/>
      <c r="Q4" s="37"/>
    </row>
    <row r="5" spans="1:17" customHeight="1" ht="34.5">
      <c r="A5" s="9" t="s">
        <v>46</v>
      </c>
      <c r="B5" s="2">
        <v>19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75</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44341.382581019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185</v>
      </c>
      <c r="F13" s="37"/>
      <c r="G13" s="44" t="str">
        <f>CONCATENATE("Algemene opmerkingen bij het jaarprogramma van  ",G4)</f>
        <v>Algemene opmerkingen bij het jaarprogramma van  BIO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BIO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267</v>
      </c>
      <c r="E18" s="2"/>
      <c r="F18" s="37"/>
      <c r="G18" s="43">
        <v>1</v>
      </c>
      <c r="H18" s="47" t="s">
        <v>89</v>
      </c>
      <c r="I18" s="43"/>
      <c r="J18" s="48" t="s">
        <v>7</v>
      </c>
      <c r="K18" s="49"/>
      <c r="L18" s="43">
        <v>100</v>
      </c>
      <c r="M18" s="43" t="s">
        <v>8</v>
      </c>
      <c r="N18" s="50">
        <v>2</v>
      </c>
      <c r="O18" s="50" t="s">
        <v>8</v>
      </c>
      <c r="P18" s="52" t="s">
        <v>90</v>
      </c>
      <c r="Q18" s="37"/>
    </row>
    <row r="19" spans="1:17" customHeight="1" ht="72">
      <c r="D19" s="2">
        <v>268</v>
      </c>
      <c r="E19" s="2"/>
      <c r="F19" s="37"/>
      <c r="G19" s="43">
        <v>2</v>
      </c>
      <c r="H19" s="47" t="s">
        <v>91</v>
      </c>
      <c r="I19" s="43"/>
      <c r="J19" s="48" t="s">
        <v>7</v>
      </c>
      <c r="K19" s="49"/>
      <c r="L19" s="43">
        <v>100</v>
      </c>
      <c r="M19" s="43" t="s">
        <v>8</v>
      </c>
      <c r="N19" s="50">
        <v>2</v>
      </c>
      <c r="O19" s="50" t="s">
        <v>8</v>
      </c>
      <c r="P19" s="52" t="s">
        <v>92</v>
      </c>
      <c r="Q19" s="37"/>
    </row>
    <row r="20" spans="1:17" customHeight="1" ht="72">
      <c r="D20" s="2">
        <v>269</v>
      </c>
      <c r="E20" s="2"/>
      <c r="F20" s="37"/>
      <c r="G20" s="43">
        <v>3</v>
      </c>
      <c r="H20" s="47" t="s">
        <v>93</v>
      </c>
      <c r="I20" s="43"/>
      <c r="J20" s="48" t="s">
        <v>7</v>
      </c>
      <c r="K20" s="49"/>
      <c r="L20" s="43">
        <v>100</v>
      </c>
      <c r="M20" s="43" t="s">
        <v>8</v>
      </c>
      <c r="N20" s="50">
        <v>2</v>
      </c>
      <c r="O20" s="50" t="s">
        <v>8</v>
      </c>
      <c r="P20" s="52" t="s">
        <v>94</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186</v>
      </c>
      <c r="F25" s="37"/>
      <c r="G25" s="44" t="str">
        <f>CONCATENATE("Algemene opmerkingen bij het jaarprogramma van  ",G16)</f>
        <v>Algemene opmerkingen bij het jaarprogramma van  BIO leerlaag H5 (schooljaar 2020 - 2021)</v>
      </c>
      <c r="H25" s="44"/>
      <c r="I25" s="44"/>
      <c r="J25" s="44"/>
      <c r="K25" s="44"/>
      <c r="L25" s="44"/>
      <c r="M25" s="44"/>
      <c r="N25" s="40"/>
      <c r="O25" s="40"/>
      <c r="P25" s="37"/>
      <c r="Q25" s="37"/>
    </row>
    <row r="26" spans="1:17" customHeight="1" ht="72">
      <c r="F26" s="37"/>
      <c r="G26" s="45" t="s">
        <v>88</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BIO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BIO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BIO leerlaag A4 (schooljaar 2021 - 2022)</v>
      </c>
      <c r="H4" s="37"/>
      <c r="I4" s="40"/>
      <c r="J4" s="40"/>
      <c r="K4" s="37"/>
      <c r="L4" s="40"/>
      <c r="M4" s="40"/>
      <c r="N4" s="40"/>
      <c r="O4" s="40"/>
      <c r="P4" s="37"/>
      <c r="Q4" s="37"/>
    </row>
    <row r="5" spans="1:17" customHeight="1" ht="34.5">
      <c r="A5" s="9" t="s">
        <v>46</v>
      </c>
      <c r="B5" s="2">
        <v>19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237</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44341.382581019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581</v>
      </c>
      <c r="F13" s="37"/>
      <c r="G13" s="44" t="str">
        <f>CONCATENATE("Algemene opmerkingen bij het jaarprogramma van  ",G4)</f>
        <v>Algemene opmerkingen bij het jaarprogramma van  BIO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BIO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582</v>
      </c>
      <c r="F25" s="37"/>
      <c r="G25" s="44" t="str">
        <f>CONCATENATE("Algemene opmerkingen bij het jaarprogramma van  ",G16)</f>
        <v>Algemene opmerkingen bij het jaarprogramma van  BIO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BIO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583</v>
      </c>
      <c r="F37" s="37"/>
      <c r="G37" s="44" t="str">
        <f>CONCATENATE("Algemene opmerkingen bij het jaarprogramma van  ",G28)</f>
        <v>Algemene opmerkingen bij het jaarprogramma van  BIO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BIO leerlaag A4 (schooljaar 2020 - 2021)</v>
      </c>
      <c r="H4" s="37"/>
      <c r="I4" s="40"/>
      <c r="J4" s="40"/>
      <c r="K4" s="37"/>
      <c r="L4" s="40"/>
      <c r="M4" s="40"/>
      <c r="N4" s="40"/>
      <c r="O4" s="40"/>
      <c r="P4" s="37"/>
      <c r="Q4" s="37"/>
    </row>
    <row r="5" spans="1:17" customHeight="1" ht="34.5">
      <c r="A5" s="9" t="s">
        <v>46</v>
      </c>
      <c r="B5" s="2">
        <v>19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v>270</v>
      </c>
      <c r="E6" s="2"/>
      <c r="F6" s="37"/>
      <c r="G6" s="43">
        <v>1</v>
      </c>
      <c r="H6" s="47" t="s">
        <v>96</v>
      </c>
      <c r="I6" s="43">
        <v>2</v>
      </c>
      <c r="J6" s="48" t="s">
        <v>7</v>
      </c>
      <c r="K6" s="49"/>
      <c r="L6" s="43">
        <v>50</v>
      </c>
      <c r="M6" s="43" t="s">
        <v>11</v>
      </c>
      <c r="N6" s="50"/>
      <c r="O6" s="50" t="s">
        <v>5</v>
      </c>
      <c r="P6" s="52"/>
      <c r="Q6" s="37"/>
    </row>
    <row r="7" spans="1:17" customHeight="1" ht="72">
      <c r="A7" s="9" t="s">
        <v>60</v>
      </c>
      <c r="B7" s="2">
        <v>2020</v>
      </c>
      <c r="D7" s="2">
        <v>271</v>
      </c>
      <c r="E7" s="2"/>
      <c r="F7" s="37"/>
      <c r="G7" s="43">
        <v>1</v>
      </c>
      <c r="H7" s="47" t="s">
        <v>97</v>
      </c>
      <c r="I7" s="43">
        <v>2</v>
      </c>
      <c r="J7" s="48" t="s">
        <v>7</v>
      </c>
      <c r="K7" s="49"/>
      <c r="L7" s="43">
        <v>50</v>
      </c>
      <c r="M7" s="43" t="s">
        <v>11</v>
      </c>
      <c r="N7" s="50"/>
      <c r="O7" s="50" t="s">
        <v>5</v>
      </c>
      <c r="P7" s="52"/>
      <c r="Q7" s="37"/>
    </row>
    <row r="8" spans="1:17" customHeight="1" ht="72">
      <c r="A8" s="9" t="s">
        <v>61</v>
      </c>
      <c r="B8" s="2">
        <v>76</v>
      </c>
      <c r="D8" s="2">
        <v>272</v>
      </c>
      <c r="E8" s="2"/>
      <c r="F8" s="37"/>
      <c r="G8" s="43">
        <v>2</v>
      </c>
      <c r="H8" s="47" t="s">
        <v>98</v>
      </c>
      <c r="I8" s="43">
        <v>2</v>
      </c>
      <c r="J8" s="48" t="s">
        <v>7</v>
      </c>
      <c r="K8" s="49"/>
      <c r="L8" s="43">
        <v>50</v>
      </c>
      <c r="M8" s="43" t="s">
        <v>11</v>
      </c>
      <c r="N8" s="50"/>
      <c r="O8" s="50" t="s">
        <v>5</v>
      </c>
      <c r="P8" s="52"/>
      <c r="Q8" s="37"/>
    </row>
    <row r="9" spans="1:17" customHeight="1" ht="72">
      <c r="A9" s="9" t="s">
        <v>62</v>
      </c>
      <c r="B9" s="4">
        <f>IF(B6="A",B7+3,IF(B6="H",B7+2,B7+1))</f>
        <v>2023</v>
      </c>
      <c r="D9" s="2">
        <v>273</v>
      </c>
      <c r="E9" s="2"/>
      <c r="F9" s="37"/>
      <c r="G9" s="43">
        <v>3</v>
      </c>
      <c r="H9" s="47" t="s">
        <v>99</v>
      </c>
      <c r="I9" s="43">
        <v>2</v>
      </c>
      <c r="J9" s="48" t="s">
        <v>19</v>
      </c>
      <c r="K9" s="49"/>
      <c r="L9" s="43"/>
      <c r="M9" s="43" t="s">
        <v>11</v>
      </c>
      <c r="N9" s="50"/>
      <c r="O9" s="50" t="s">
        <v>5</v>
      </c>
      <c r="P9" s="52"/>
      <c r="Q9" s="37"/>
    </row>
    <row r="10" spans="1:17" customHeight="1" ht="72">
      <c r="A10" s="9" t="s">
        <v>63</v>
      </c>
      <c r="B10" s="6">
        <f>NOW()</f>
        <v>44341.382581019</v>
      </c>
      <c r="D10" s="2">
        <v>274</v>
      </c>
      <c r="E10" s="2"/>
      <c r="F10" s="37"/>
      <c r="G10" s="43">
        <v>3</v>
      </c>
      <c r="H10" s="47" t="s">
        <v>100</v>
      </c>
      <c r="I10" s="43">
        <v>3</v>
      </c>
      <c r="J10" s="48" t="s">
        <v>7</v>
      </c>
      <c r="K10" s="49"/>
      <c r="L10" s="43">
        <v>100</v>
      </c>
      <c r="M10" s="43" t="s">
        <v>11</v>
      </c>
      <c r="N10" s="50"/>
      <c r="O10" s="50" t="s">
        <v>5</v>
      </c>
      <c r="P10" s="52"/>
      <c r="Q10" s="37"/>
    </row>
    <row r="11" spans="1:17" customHeight="1" ht="72">
      <c r="A11" s="9" t="s">
        <v>64</v>
      </c>
      <c r="B11" s="4">
        <f>IF(MONTH(NOW())&gt;7,YEAR(NOW()),YEAR(NOW())-1)</f>
        <v>2020</v>
      </c>
      <c r="D11" s="2">
        <v>275</v>
      </c>
      <c r="E11" s="2"/>
      <c r="F11" s="37"/>
      <c r="G11" s="43">
        <v>4</v>
      </c>
      <c r="H11" s="47" t="s">
        <v>101</v>
      </c>
      <c r="I11" s="43">
        <v>2</v>
      </c>
      <c r="J11" s="48" t="s">
        <v>7</v>
      </c>
      <c r="K11" s="49"/>
      <c r="L11" s="43">
        <v>50</v>
      </c>
      <c r="M11" s="43" t="s">
        <v>11</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187</v>
      </c>
      <c r="F13" s="37"/>
      <c r="G13" s="44" t="str">
        <f>CONCATENATE("Algemene opmerkingen bij het jaarprogramma van  ",G4)</f>
        <v>Algemene opmerkingen bij het jaarprogramma van  BIO leerlaag A4 (schooljaar 2020 - 2021)</v>
      </c>
      <c r="H13" s="44"/>
      <c r="I13" s="44"/>
      <c r="J13" s="44"/>
      <c r="K13" s="44"/>
      <c r="L13" s="44"/>
      <c r="M13" s="44"/>
      <c r="N13" s="40"/>
      <c r="O13" s="40"/>
      <c r="P13" s="37"/>
      <c r="Q13" s="37"/>
    </row>
    <row r="14" spans="1:17" customHeight="1" ht="72">
      <c r="A14" s="9" t="s">
        <v>67</v>
      </c>
      <c r="B14" s="7">
        <f>B15+B11-B7</f>
        <v>4</v>
      </c>
      <c r="F14" s="37"/>
      <c r="G14" s="45" t="s">
        <v>102</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BIO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188</v>
      </c>
      <c r="F25" s="37"/>
      <c r="G25" s="44" t="str">
        <f>CONCATENATE("Algemene opmerkingen bij het jaarprogramma van  ",G16)</f>
        <v>Algemene opmerkingen bij het jaarprogramma van  BIO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BIO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189</v>
      </c>
      <c r="F37" s="37"/>
      <c r="G37" s="44" t="str">
        <f>CONCATENATE("Algemene opmerkingen bij het jaarprogramma van  ",G28)</f>
        <v>Algemene opmerkingen bij het jaarprogramma van  BIO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