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<sst xmlns="http://schemas.openxmlformats.org/spreadsheetml/2006/main" uniqueCount="108">
  <si>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</si>
  <si>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</si>
  <si>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</si>
  <si>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</si>
  <si>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</si>
  <si>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</si>
  <si>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</si>
  <si>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</si>
  <si>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</si>
  <si>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</si>
  <si>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</si>
  <si>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</si>
  <si>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</si>
  <si>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</si>
  <si>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</si>
  <si>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</si>
  <si>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</si>
  <si>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</si>
  <si>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</si>
  <si>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</si>
  <si>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</si>
  <si>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</si>
  <si>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</si>
  <si>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</si>
  <si>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</si>
  <si>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</si>
  <si>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via Word naar Excel. Dit was een eerste stap in een groter proces waarbij we toewillen naar het werken met volledige PTA-cohorten: PTA's waarin alle leerjaren van een examengroep staan beschreven. Dit nieuwe invoerdocument is een uitwerking daarvan.</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</si>
  <si>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</si>
  <si>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en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atheneum-groep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dit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</si>
  <si>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</si>
  <si>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zijn de leerjaren 4 en 5 van het PTA al voorbij en uitgevoerd.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</si>
  <si>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</si>
  <si>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</si>
  <si>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</si>
  <si>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</si>
  <si>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</si>
  <si>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</si>
  <si>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</si>
  <si>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</si>
  <si>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t>*</t>
  </si>
  <si>
    <t>statusCode</t>
  </si>
  <si>
    <t>schrijfrecht</t>
  </si>
  <si>
    <t>fouten?</t>
  </si>
  <si>
    <t>vak</t>
  </si>
  <si>
    <t>EC</t>
  </si>
  <si>
    <t>cjid</t>
  </si>
  <si>
    <t>vid</t>
  </si>
  <si>
    <t>id</t>
  </si>
  <si>
    <t>somCode</t>
  </si>
  <si>
    <t>leerstofomschrijving</t>
  </si>
  <si>
    <t>weging VD</t>
  </si>
  <si>
    <t>soort toets</t>
  </si>
  <si>
    <t>afwijkende hulpmiddelen / bijzonderheden</t>
  </si>
  <si>
    <t>duur (min)</t>
  </si>
  <si>
    <t>SE?</t>
  </si>
  <si>
    <t>weging SE</t>
  </si>
  <si>
    <t>herkans-baar?</t>
  </si>
  <si>
    <t>verplichte SE-domeinen</t>
  </si>
  <si>
    <t>niveau</t>
  </si>
  <si>
    <t>M</t>
  </si>
  <si>
    <t>startJaar</t>
  </si>
  <si>
    <t>cid</t>
  </si>
  <si>
    <t>eindJaar</t>
  </si>
  <si>
    <t>vandaag</t>
  </si>
  <si>
    <t>huidigStartjaar</t>
  </si>
  <si>
    <t>huidigSchooljaar</t>
  </si>
  <si>
    <t>positiePTA</t>
  </si>
  <si>
    <t>groep</t>
  </si>
  <si>
    <t>mavo?</t>
  </si>
  <si>
    <t>Boek Pincode: hoofdstuk 1 en 2 Consumptie</t>
  </si>
  <si>
    <t>EC/K/1, EC/K/2, EC/K/3, EC/K/4A, EC/K/4B, EC/V/1, EC/V/2</t>
  </si>
  <si>
    <t>Boek Pincode: hoofdstuk 3 en 4 Arbeid</t>
  </si>
  <si>
    <t>EC/K/1, EC/K/2, EC/K/3, EC/K/5A, EC/K/5B, EC/K/8    EC/V/1, EC/V/2</t>
  </si>
  <si>
    <t>Boek Pincode: hoofdstuk 5 t/m 8 Overheid en Internationale ontwikkelingen</t>
  </si>
  <si>
    <t>EC/K/1, EC/K/2, EC/K/6, EC/K/7, EC/V/1, EC/V/2</t>
  </si>
  <si>
    <t>Opdracht: Kopen/huren/verzekeren</t>
  </si>
  <si>
    <t>EC/K/4B</t>
  </si>
  <si>
    <t>H</t>
  </si>
  <si>
    <t>Lesbrieven: Crisis en Vervoer</t>
  </si>
  <si>
    <t xml:space="preserve">A, D, F, G </t>
  </si>
  <si>
    <t>Opdracht: keuzeonderwerp</t>
  </si>
  <si>
    <t>K</t>
  </si>
  <si>
    <t>Lesbrief Jong &amp; Oud</t>
  </si>
  <si>
    <t>A, E, F, G, H, I</t>
  </si>
  <si>
    <t xml:space="preserve">Lesbrieven: Verdienen &amp; uitgeven. Werk. </t>
  </si>
  <si>
    <t>A, H, I</t>
  </si>
  <si>
    <t xml:space="preserve">Lesbrieven: Markt &amp; overheid. Vervoer. Verdienen &amp; uitgeven. </t>
  </si>
  <si>
    <t>A, D, F, G, H, I</t>
  </si>
  <si>
    <t xml:space="preserve">Lesbrieven: Europa. Jong &amp; oud. Vervoer. Markt &amp; overheid. Verdienen &amp; uitgeven. </t>
  </si>
  <si>
    <t>A, D, E, F, G, H, I, J</t>
  </si>
  <si>
    <t>A</t>
  </si>
  <si>
    <t>Lesbrief Vraag en Aanbod</t>
  </si>
  <si>
    <t>Lesbrieven gedragseconomie + vraag en aanbod</t>
  </si>
  <si>
    <t>Lesbrief Levensloop tot (Zie studiewijzer)</t>
  </si>
  <si>
    <t>Lesbrief Levensloop</t>
  </si>
  <si>
    <t xml:space="preserve">Lesbrieven: Levensloop, Arbeid, Vraag en aanbod. </t>
  </si>
  <si>
    <t>A, B, C, D, E, F, G, H, I</t>
  </si>
  <si>
    <t>Lesbrieven: Marktgedrag, Vraag en aanbod.</t>
  </si>
  <si>
    <t>A, D, E, F, G, H</t>
  </si>
  <si>
    <t>Lesbrief Monetaire Zaken</t>
  </si>
  <si>
    <t>I, K</t>
  </si>
  <si>
    <t>J</t>
  </si>
  <si>
    <t>Lesbrieven: Marktgedrag, Mobiliteit.</t>
  </si>
  <si>
    <t>A, B, C, D, E, F, G, H</t>
  </si>
  <si>
    <t>Economische crisis</t>
  </si>
  <si>
    <t>I</t>
  </si>
  <si>
    <t>Wereldeconomie</t>
  </si>
  <si>
    <t>Alle lesbrieven uit atheneum 4, 5 en 6</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</si>
</sst>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5">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6" numFmtId="0" fillId="8" borderId="0" applyFont="1" applyNumberFormat="0" applyFill="1" applyBorder="0" applyAlignment="1" applyProtection="true">
      <alignment horizontal="left" vertical="top"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2" numFmtId="0" fillId="4" borderId="0" applyFont="1" applyNumberFormat="0" applyFill="1" applyBorder="0" applyAlignment="0" applyProtection="true">
      <alignment horizontal="general" vertical="bottom"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9">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38" sqref="P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A5 (cohort 2019 - 2022)</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EC leerlaag A4 (schooljaar 2019 - 2020)</v>
      </c>
      <c r="H4" s="37"/>
      <c r="I4" s="40"/>
      <c r="J4" s="40"/>
      <c r="K4" s="37"/>
      <c r="L4" s="40"/>
      <c r="M4" s="40"/>
      <c r="N4" s="40"/>
      <c r="O4" s="40"/>
      <c r="P4" s="37"/>
      <c r="Q4" s="37"/>
    </row>
    <row r="5" spans="1:17" customHeight="1" ht="34.5">
      <c r="A5" s="9" t="s">
        <v>46</v>
      </c>
      <c r="B5" s="2">
        <v>23</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90</v>
      </c>
      <c r="D6" s="2"/>
      <c r="E6" s="2"/>
      <c r="F6" s="37"/>
      <c r="G6" s="43" t="s">
        <v>5</v>
      </c>
      <c r="H6" s="47"/>
      <c r="I6" s="43"/>
      <c r="J6" s="48" t="s">
        <v>5</v>
      </c>
      <c r="K6" s="49"/>
      <c r="L6" s="43"/>
      <c r="M6" s="43" t="s">
        <v>5</v>
      </c>
      <c r="N6" s="50"/>
      <c r="O6" s="50" t="s">
        <v>5</v>
      </c>
      <c r="P6" s="52"/>
      <c r="Q6" s="37"/>
    </row>
    <row r="7" spans="1:17" customHeight="1" ht="72">
      <c r="A7" s="9" t="s">
        <v>60</v>
      </c>
      <c r="B7" s="2">
        <v>2019</v>
      </c>
      <c r="D7" s="2"/>
      <c r="E7" s="2"/>
      <c r="F7" s="37"/>
      <c r="G7" s="43" t="s">
        <v>5</v>
      </c>
      <c r="H7" s="47"/>
      <c r="I7" s="43"/>
      <c r="J7" s="48" t="s">
        <v>5</v>
      </c>
      <c r="K7" s="49"/>
      <c r="L7" s="43"/>
      <c r="M7" s="43" t="s">
        <v>5</v>
      </c>
      <c r="N7" s="50"/>
      <c r="O7" s="50" t="s">
        <v>5</v>
      </c>
      <c r="P7" s="52"/>
      <c r="Q7" s="37"/>
    </row>
    <row r="8" spans="1:17" customHeight="1" ht="72">
      <c r="A8" s="9" t="s">
        <v>61</v>
      </c>
      <c r="B8" s="2">
        <v>83</v>
      </c>
      <c r="D8" s="2"/>
      <c r="E8" s="2"/>
      <c r="F8" s="37"/>
      <c r="G8" s="43" t="s">
        <v>5</v>
      </c>
      <c r="H8" s="47"/>
      <c r="I8" s="43"/>
      <c r="J8" s="48" t="s">
        <v>5</v>
      </c>
      <c r="K8" s="49"/>
      <c r="L8" s="43"/>
      <c r="M8" s="43" t="s">
        <v>5</v>
      </c>
      <c r="N8" s="50"/>
      <c r="O8" s="50" t="s">
        <v>5</v>
      </c>
      <c r="P8" s="52"/>
      <c r="Q8" s="37"/>
    </row>
    <row r="9" spans="1:17" customHeight="1" ht="72">
      <c r="A9" s="9" t="s">
        <v>62</v>
      </c>
      <c r="B9" s="4">
        <f>IF(B6="A",B7+3,IF(B6="H",B7+2,B7+1))</f>
        <v>2022</v>
      </c>
      <c r="D9" s="2"/>
      <c r="E9" s="2"/>
      <c r="F9" s="37"/>
      <c r="G9" s="43" t="s">
        <v>5</v>
      </c>
      <c r="H9" s="47"/>
      <c r="I9" s="43"/>
      <c r="J9" s="48" t="s">
        <v>5</v>
      </c>
      <c r="K9" s="49"/>
      <c r="L9" s="43"/>
      <c r="M9" s="43" t="s">
        <v>5</v>
      </c>
      <c r="N9" s="50"/>
      <c r="O9" s="50" t="s">
        <v>5</v>
      </c>
      <c r="P9" s="52"/>
      <c r="Q9" s="37"/>
    </row>
    <row r="10" spans="1:17" customHeight="1" ht="72">
      <c r="A10" s="9" t="s">
        <v>63</v>
      </c>
      <c r="B10" s="6">
        <f>NOW()</f>
        <v>44341.382696759</v>
      </c>
      <c r="D10" s="2"/>
      <c r="E10" s="2"/>
      <c r="F10" s="37"/>
      <c r="G10" s="43" t="s">
        <v>5</v>
      </c>
      <c r="H10" s="47"/>
      <c r="I10" s="43"/>
      <c r="J10" s="48" t="s">
        <v>5</v>
      </c>
      <c r="K10" s="49"/>
      <c r="L10" s="43"/>
      <c r="M10" s="43" t="s">
        <v>5</v>
      </c>
      <c r="N10" s="50"/>
      <c r="O10" s="50" t="s">
        <v>5</v>
      </c>
      <c r="P10" s="52"/>
      <c r="Q10" s="37"/>
    </row>
    <row r="11" spans="1:17" customHeight="1" ht="72">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-1</v>
      </c>
      <c r="C13" s="9" t="s">
        <v>45</v>
      </c>
      <c r="D13" s="2">
        <v>205</v>
      </c>
      <c r="F13" s="37"/>
      <c r="G13" s="44" t="str">
        <f>CONCATENATE("Algemene opmerkingen bij het jaarprogramma van  ",G4)</f>
        <v>Algemene opmerkingen bij het jaarprogramma van  EC leerlaag A4 (schooljaar 2019 - 2020)</v>
      </c>
      <c r="H13" s="44"/>
      <c r="I13" s="44"/>
      <c r="J13" s="44"/>
      <c r="K13" s="44"/>
      <c r="L13" s="44"/>
      <c r="M13" s="44"/>
      <c r="N13" s="40"/>
      <c r="O13" s="40"/>
      <c r="P13" s="37"/>
      <c r="Q13" s="37"/>
    </row>
    <row r="14" spans="1:17" customHeight="1" ht="72">
      <c r="A14" s="9" t="s">
        <v>67</v>
      </c>
      <c r="B14" s="7">
        <f>B15+B11-B7</f>
        <v>5</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EC leerlaag A5 (schooljaar 2020 - 2021)</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299</v>
      </c>
      <c r="E18" s="2"/>
      <c r="F18" s="37"/>
      <c r="G18" s="43">
        <v>1</v>
      </c>
      <c r="H18" s="47" t="s">
        <v>95</v>
      </c>
      <c r="I18" s="43">
        <v>2</v>
      </c>
      <c r="J18" s="48" t="s">
        <v>7</v>
      </c>
      <c r="K18" s="49"/>
      <c r="L18" s="43">
        <v>100</v>
      </c>
      <c r="M18" s="43" t="s">
        <v>8</v>
      </c>
      <c r="N18" s="50">
        <v>2</v>
      </c>
      <c r="O18" s="50" t="s">
        <v>8</v>
      </c>
      <c r="P18" s="52" t="s">
        <v>96</v>
      </c>
      <c r="Q18" s="37"/>
    </row>
    <row r="19" spans="1:17" customHeight="1" ht="72">
      <c r="D19" s="2">
        <v>300</v>
      </c>
      <c r="E19" s="2"/>
      <c r="F19" s="37"/>
      <c r="G19" s="43">
        <v>2</v>
      </c>
      <c r="H19" s="47" t="s">
        <v>97</v>
      </c>
      <c r="I19" s="43">
        <v>2</v>
      </c>
      <c r="J19" s="48" t="s">
        <v>7</v>
      </c>
      <c r="K19" s="49"/>
      <c r="L19" s="43">
        <v>100</v>
      </c>
      <c r="M19" s="43" t="s">
        <v>11</v>
      </c>
      <c r="N19" s="50"/>
      <c r="O19" s="50">
        <v>0</v>
      </c>
      <c r="P19" s="52" t="s">
        <v>98</v>
      </c>
      <c r="Q19" s="37"/>
    </row>
    <row r="20" spans="1:17" customHeight="1" ht="72">
      <c r="D20" s="2">
        <v>301</v>
      </c>
      <c r="E20" s="2"/>
      <c r="F20" s="37"/>
      <c r="G20" s="43">
        <v>3</v>
      </c>
      <c r="H20" s="47" t="s">
        <v>99</v>
      </c>
      <c r="I20" s="43">
        <v>2</v>
      </c>
      <c r="J20" s="48" t="s">
        <v>7</v>
      </c>
      <c r="K20" s="49"/>
      <c r="L20" s="43">
        <v>100</v>
      </c>
      <c r="M20" s="43" t="s">
        <v>8</v>
      </c>
      <c r="N20" s="50">
        <v>1</v>
      </c>
      <c r="O20" s="50" t="s">
        <v>8</v>
      </c>
      <c r="P20" s="52" t="s">
        <v>100</v>
      </c>
      <c r="Q20" s="37"/>
    </row>
    <row r="21" spans="1:17" customHeight="1" ht="72">
      <c r="D21" s="2">
        <v>302</v>
      </c>
      <c r="E21" s="2"/>
      <c r="F21" s="37"/>
      <c r="G21" s="43">
        <v>3</v>
      </c>
      <c r="H21" s="47" t="s">
        <v>80</v>
      </c>
      <c r="I21" s="43">
        <v>1</v>
      </c>
      <c r="J21" s="48" t="s">
        <v>19</v>
      </c>
      <c r="K21" s="49"/>
      <c r="L21" s="43"/>
      <c r="M21" s="43" t="s">
        <v>8</v>
      </c>
      <c r="N21" s="50">
        <v>1</v>
      </c>
      <c r="O21" s="50" t="s">
        <v>11</v>
      </c>
      <c r="P21" s="52" t="s">
        <v>101</v>
      </c>
      <c r="Q21" s="37"/>
    </row>
    <row r="22" spans="1:17" customHeight="1" ht="72">
      <c r="D22" s="2">
        <v>303</v>
      </c>
      <c r="E22" s="2"/>
      <c r="F22" s="37"/>
      <c r="G22" s="43">
        <v>4</v>
      </c>
      <c r="H22" s="47" t="s">
        <v>102</v>
      </c>
      <c r="I22" s="43">
        <v>2</v>
      </c>
      <c r="J22" s="48" t="s">
        <v>7</v>
      </c>
      <c r="K22" s="49"/>
      <c r="L22" s="43">
        <v>100</v>
      </c>
      <c r="M22" s="43" t="s">
        <v>8</v>
      </c>
      <c r="N22" s="50">
        <v>2</v>
      </c>
      <c r="O22" s="50" t="s">
        <v>8</v>
      </c>
      <c r="P22" s="52" t="s">
        <v>103</v>
      </c>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206</v>
      </c>
      <c r="F25" s="37"/>
      <c r="G25" s="44" t="str">
        <f>CONCATENATE("Algemene opmerkingen bij het jaarprogramma van  ",G16)</f>
        <v>Algemene opmerkingen bij het jaarprogramma van  EC leerlaag A5 (schooljaar 2020 - 2021)</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EC leerlaag A6 (schooljaar 2021 - 2022)</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c r="E30" s="2"/>
      <c r="F30" s="37"/>
      <c r="G30" s="23" t="s">
        <v>5</v>
      </c>
      <c r="H30" s="24"/>
      <c r="I30" s="23"/>
      <c r="J30" s="25" t="s">
        <v>5</v>
      </c>
      <c r="K30" s="26"/>
      <c r="L30" s="23"/>
      <c r="M30" s="23" t="s">
        <v>5</v>
      </c>
      <c r="N30" s="27"/>
      <c r="O30" s="27" t="s">
        <v>5</v>
      </c>
      <c r="P30" s="28"/>
      <c r="Q30" s="37"/>
    </row>
    <row r="31" spans="1:17" customHeight="1" ht="72">
      <c r="D31" s="2"/>
      <c r="E31" s="2"/>
      <c r="F31" s="37"/>
      <c r="G31" s="23" t="s">
        <v>5</v>
      </c>
      <c r="H31" s="24"/>
      <c r="I31" s="23"/>
      <c r="J31" s="25" t="s">
        <v>5</v>
      </c>
      <c r="K31" s="26"/>
      <c r="L31" s="23"/>
      <c r="M31" s="23" t="s">
        <v>5</v>
      </c>
      <c r="N31" s="27"/>
      <c r="O31" s="27" t="s">
        <v>5</v>
      </c>
      <c r="P31" s="28"/>
      <c r="Q31" s="37"/>
    </row>
    <row r="32" spans="1:17" customHeight="1" ht="72">
      <c r="D32" s="2"/>
      <c r="E32" s="2"/>
      <c r="F32" s="37"/>
      <c r="G32" s="23" t="s">
        <v>5</v>
      </c>
      <c r="H32" s="24"/>
      <c r="I32" s="23"/>
      <c r="J32" s="25" t="s">
        <v>5</v>
      </c>
      <c r="K32" s="26"/>
      <c r="L32" s="23"/>
      <c r="M32" s="23" t="s">
        <v>5</v>
      </c>
      <c r="N32" s="27"/>
      <c r="O32" s="27" t="s">
        <v>5</v>
      </c>
      <c r="P32" s="28"/>
      <c r="Q32" s="37"/>
    </row>
    <row r="33" spans="1:17" customHeight="1" ht="72">
      <c r="D33" s="2"/>
      <c r="E33" s="2"/>
      <c r="F33" s="37"/>
      <c r="G33" s="23" t="s">
        <v>5</v>
      </c>
      <c r="H33" s="24"/>
      <c r="I33" s="23"/>
      <c r="J33" s="25" t="s">
        <v>5</v>
      </c>
      <c r="K33" s="26"/>
      <c r="L33" s="23"/>
      <c r="M33" s="23" t="s">
        <v>5</v>
      </c>
      <c r="N33" s="27"/>
      <c r="O33" s="27" t="s">
        <v>5</v>
      </c>
      <c r="P33" s="28"/>
      <c r="Q33" s="37"/>
    </row>
    <row r="34" spans="1:17" customHeight="1" ht="72">
      <c r="D34" s="2"/>
      <c r="E34" s="2"/>
      <c r="F34" s="37"/>
      <c r="G34" s="23" t="s">
        <v>5</v>
      </c>
      <c r="H34" s="24"/>
      <c r="I34" s="23"/>
      <c r="J34" s="25" t="s">
        <v>5</v>
      </c>
      <c r="K34" s="26"/>
      <c r="L34" s="23"/>
      <c r="M34" s="23" t="s">
        <v>5</v>
      </c>
      <c r="N34" s="27"/>
      <c r="O34" s="27" t="s">
        <v>5</v>
      </c>
      <c r="P34" s="28"/>
      <c r="Q34" s="37"/>
    </row>
    <row r="35" spans="1:17" customHeight="1" ht="72">
      <c r="D35" s="2"/>
      <c r="E35" s="2"/>
      <c r="F35" s="37"/>
      <c r="G35" s="23" t="s">
        <v>5</v>
      </c>
      <c r="H35" s="24"/>
      <c r="I35" s="23"/>
      <c r="J35" s="25" t="s">
        <v>5</v>
      </c>
      <c r="K35" s="26"/>
      <c r="L35" s="23"/>
      <c r="M35" s="23" t="s">
        <v>5</v>
      </c>
      <c r="N35" s="27"/>
      <c r="O35" s="27" t="s">
        <v>5</v>
      </c>
      <c r="P35" s="28"/>
      <c r="Q35" s="37"/>
    </row>
    <row r="36" spans="1:17">
      <c r="F36" s="37"/>
      <c r="G36" s="40"/>
      <c r="H36" s="37"/>
      <c r="I36" s="40"/>
      <c r="J36" s="40"/>
      <c r="K36" s="37"/>
      <c r="L36" s="40"/>
      <c r="M36" s="40"/>
      <c r="N36" s="40"/>
      <c r="O36" s="40"/>
      <c r="P36" s="37"/>
      <c r="Q36" s="37"/>
    </row>
    <row r="37" spans="1:17">
      <c r="C37" s="9" t="s">
        <v>45</v>
      </c>
      <c r="D37" s="2">
        <v>207</v>
      </c>
      <c r="F37" s="37"/>
      <c r="G37" s="44" t="str">
        <f>CONCATENATE("Algemene opmerkingen bij het jaarprogramma van  ",G28)</f>
        <v>Algemene opmerkingen bij het jaarprogramma van  EC leerlaag A6 (schooljaar 2021 - 2022)</v>
      </c>
      <c r="H37" s="44"/>
      <c r="I37" s="44"/>
      <c r="J37" s="44"/>
      <c r="K37" s="44"/>
      <c r="L37" s="44"/>
      <c r="M37" s="44"/>
      <c r="N37" s="40"/>
      <c r="O37" s="40"/>
      <c r="P37" s="37"/>
      <c r="Q37" s="37"/>
    </row>
    <row r="38" spans="1:17" customHeight="1" ht="72">
      <c r="F38" s="37"/>
      <c r="G38" s="29"/>
      <c r="H38" s="29"/>
      <c r="I38" s="29"/>
      <c r="J38" s="29"/>
      <c r="K38" s="29"/>
      <c r="L38" s="29"/>
      <c r="M38" s="29"/>
      <c r="N38" s="53"/>
      <c r="O38" s="53"/>
      <c r="P38" s="54"/>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A6 (cohort 2018 - 2021)</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EC leerlaag A4 (schooljaar 2018 - 2019)</v>
      </c>
      <c r="H4" s="37"/>
      <c r="I4" s="40"/>
      <c r="J4" s="40"/>
      <c r="K4" s="37"/>
      <c r="L4" s="40"/>
      <c r="M4" s="40"/>
      <c r="N4" s="40"/>
      <c r="O4" s="40"/>
      <c r="P4" s="37"/>
      <c r="Q4" s="37"/>
    </row>
    <row r="5" spans="1:17" customHeight="1" ht="34.5">
      <c r="A5" s="9" t="s">
        <v>46</v>
      </c>
      <c r="B5" s="2">
        <v>23</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90</v>
      </c>
      <c r="D6" s="2"/>
      <c r="E6" s="2"/>
      <c r="F6" s="37"/>
      <c r="G6" s="43" t="s">
        <v>5</v>
      </c>
      <c r="H6" s="47"/>
      <c r="I6" s="43"/>
      <c r="J6" s="48" t="s">
        <v>5</v>
      </c>
      <c r="K6" s="49"/>
      <c r="L6" s="43"/>
      <c r="M6" s="43" t="s">
        <v>5</v>
      </c>
      <c r="N6" s="50"/>
      <c r="O6" s="50" t="s">
        <v>5</v>
      </c>
      <c r="P6" s="52"/>
      <c r="Q6" s="37"/>
    </row>
    <row r="7" spans="1:17" customHeight="1" ht="72">
      <c r="A7" s="9" t="s">
        <v>60</v>
      </c>
      <c r="B7" s="2">
        <v>2018</v>
      </c>
      <c r="D7" s="2"/>
      <c r="E7" s="2"/>
      <c r="F7" s="37"/>
      <c r="G7" s="43" t="s">
        <v>5</v>
      </c>
      <c r="H7" s="47"/>
      <c r="I7" s="43"/>
      <c r="J7" s="48" t="s">
        <v>5</v>
      </c>
      <c r="K7" s="49"/>
      <c r="L7" s="43"/>
      <c r="M7" s="43" t="s">
        <v>5</v>
      </c>
      <c r="N7" s="50"/>
      <c r="O7" s="50" t="s">
        <v>5</v>
      </c>
      <c r="P7" s="52"/>
      <c r="Q7" s="37"/>
    </row>
    <row r="8" spans="1:17" customHeight="1" ht="72">
      <c r="A8" s="9" t="s">
        <v>61</v>
      </c>
      <c r="B8" s="2">
        <v>84</v>
      </c>
      <c r="D8" s="2"/>
      <c r="E8" s="2"/>
      <c r="F8" s="37"/>
      <c r="G8" s="43" t="s">
        <v>5</v>
      </c>
      <c r="H8" s="47"/>
      <c r="I8" s="43"/>
      <c r="J8" s="48" t="s">
        <v>5</v>
      </c>
      <c r="K8" s="49"/>
      <c r="L8" s="43"/>
      <c r="M8" s="43" t="s">
        <v>5</v>
      </c>
      <c r="N8" s="50"/>
      <c r="O8" s="50" t="s">
        <v>5</v>
      </c>
      <c r="P8" s="52"/>
      <c r="Q8" s="37"/>
    </row>
    <row r="9" spans="1:17" customHeight="1" ht="72">
      <c r="A9" s="9" t="s">
        <v>62</v>
      </c>
      <c r="B9" s="4">
        <f>IF(B6="A",B7+3,IF(B6="H",B7+2,B7+1))</f>
        <v>2021</v>
      </c>
      <c r="D9" s="2"/>
      <c r="E9" s="2"/>
      <c r="F9" s="37"/>
      <c r="G9" s="43" t="s">
        <v>5</v>
      </c>
      <c r="H9" s="47"/>
      <c r="I9" s="43"/>
      <c r="J9" s="48" t="s">
        <v>5</v>
      </c>
      <c r="K9" s="49"/>
      <c r="L9" s="43"/>
      <c r="M9" s="43" t="s">
        <v>5</v>
      </c>
      <c r="N9" s="50"/>
      <c r="O9" s="50" t="s">
        <v>5</v>
      </c>
      <c r="P9" s="52"/>
      <c r="Q9" s="37"/>
    </row>
    <row r="10" spans="1:17" customHeight="1" ht="72">
      <c r="A10" s="9" t="s">
        <v>63</v>
      </c>
      <c r="B10" s="6">
        <f>NOW()</f>
        <v>44341.382696759</v>
      </c>
      <c r="D10" s="2"/>
      <c r="E10" s="2"/>
      <c r="F10" s="37"/>
      <c r="G10" s="43" t="s">
        <v>5</v>
      </c>
      <c r="H10" s="47"/>
      <c r="I10" s="43"/>
      <c r="J10" s="48" t="s">
        <v>5</v>
      </c>
      <c r="K10" s="49"/>
      <c r="L10" s="43"/>
      <c r="M10" s="43" t="s">
        <v>5</v>
      </c>
      <c r="N10" s="50"/>
      <c r="O10" s="50" t="s">
        <v>5</v>
      </c>
      <c r="P10" s="52"/>
      <c r="Q10" s="37"/>
    </row>
    <row r="11" spans="1:17" customHeight="1" ht="72">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-2</v>
      </c>
      <c r="C13" s="9" t="s">
        <v>45</v>
      </c>
      <c r="D13" s="2">
        <v>208</v>
      </c>
      <c r="F13" s="37"/>
      <c r="G13" s="44" t="str">
        <f>CONCATENATE("Algemene opmerkingen bij het jaarprogramma van  ",G4)</f>
        <v>Algemene opmerkingen bij het jaarprogramma van  EC leerlaag A4 (schooljaar 2018 - 2019)</v>
      </c>
      <c r="H13" s="44"/>
      <c r="I13" s="44"/>
      <c r="J13" s="44"/>
      <c r="K13" s="44"/>
      <c r="L13" s="44"/>
      <c r="M13" s="44"/>
      <c r="N13" s="40"/>
      <c r="O13" s="40"/>
      <c r="P13" s="37"/>
      <c r="Q13" s="37"/>
    </row>
    <row r="14" spans="1:17" customHeight="1" ht="72">
      <c r="A14" s="9" t="s">
        <v>67</v>
      </c>
      <c r="B14" s="7">
        <f>B15+B11-B7</f>
        <v>6</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EC leerlaag A5 (schooljaar 2019 - 2020)</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43" t="s">
        <v>5</v>
      </c>
      <c r="H18" s="47"/>
      <c r="I18" s="43"/>
      <c r="J18" s="48" t="s">
        <v>5</v>
      </c>
      <c r="K18" s="49"/>
      <c r="L18" s="43"/>
      <c r="M18" s="43" t="s">
        <v>5</v>
      </c>
      <c r="N18" s="50"/>
      <c r="O18" s="50" t="s">
        <v>5</v>
      </c>
      <c r="P18" s="52"/>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209</v>
      </c>
      <c r="F25" s="37"/>
      <c r="G25" s="44" t="str">
        <f>CONCATENATE("Algemene opmerkingen bij het jaarprogramma van  ",G16)</f>
        <v>Algemene opmerkingen bij het jaarprogramma van  EC leerlaag A5 (schooljaar 2019 - 2020)</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EC leerlaag A6 (schooljaar 2020 - 2021)</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v>304</v>
      </c>
      <c r="E30" s="2"/>
      <c r="F30" s="37"/>
      <c r="G30" s="43">
        <v>1</v>
      </c>
      <c r="H30" s="47" t="s">
        <v>104</v>
      </c>
      <c r="I30" s="43"/>
      <c r="J30" s="48" t="s">
        <v>7</v>
      </c>
      <c r="K30" s="49"/>
      <c r="L30" s="43">
        <v>100</v>
      </c>
      <c r="M30" s="43" t="s">
        <v>8</v>
      </c>
      <c r="N30" s="50">
        <v>2</v>
      </c>
      <c r="O30" s="50" t="s">
        <v>8</v>
      </c>
      <c r="P30" s="52" t="s">
        <v>105</v>
      </c>
      <c r="Q30" s="37"/>
    </row>
    <row r="31" spans="1:17" customHeight="1" ht="72">
      <c r="D31" s="2">
        <v>305</v>
      </c>
      <c r="E31" s="2"/>
      <c r="F31" s="37"/>
      <c r="G31" s="43">
        <v>2</v>
      </c>
      <c r="H31" s="47" t="s">
        <v>106</v>
      </c>
      <c r="I31" s="43"/>
      <c r="J31" s="48" t="s">
        <v>7</v>
      </c>
      <c r="K31" s="49"/>
      <c r="L31" s="43">
        <v>100</v>
      </c>
      <c r="M31" s="43" t="s">
        <v>8</v>
      </c>
      <c r="N31" s="50">
        <v>2</v>
      </c>
      <c r="O31" s="50" t="s">
        <v>8</v>
      </c>
      <c r="P31" s="52" t="s">
        <v>77</v>
      </c>
      <c r="Q31" s="37"/>
    </row>
    <row r="32" spans="1:17" customHeight="1" ht="72">
      <c r="D32" s="2">
        <v>306</v>
      </c>
      <c r="E32" s="2"/>
      <c r="F32" s="37"/>
      <c r="G32" s="43">
        <v>3</v>
      </c>
      <c r="H32" s="47" t="s">
        <v>107</v>
      </c>
      <c r="I32" s="43"/>
      <c r="J32" s="48" t="s">
        <v>7</v>
      </c>
      <c r="K32" s="49"/>
      <c r="L32" s="43">
        <v>100</v>
      </c>
      <c r="M32" s="43" t="s">
        <v>8</v>
      </c>
      <c r="N32" s="50">
        <v>2</v>
      </c>
      <c r="O32" s="50" t="s">
        <v>8</v>
      </c>
      <c r="P32" s="52" t="s">
        <v>96</v>
      </c>
      <c r="Q32" s="37"/>
    </row>
    <row r="33" spans="1:17" customHeight="1" ht="72">
      <c r="D33" s="2"/>
      <c r="E33" s="2"/>
      <c r="F33" s="37"/>
      <c r="G33" s="43" t="s">
        <v>5</v>
      </c>
      <c r="H33" s="47"/>
      <c r="I33" s="43"/>
      <c r="J33" s="48" t="s">
        <v>5</v>
      </c>
      <c r="K33" s="49"/>
      <c r="L33" s="43"/>
      <c r="M33" s="43" t="s">
        <v>5</v>
      </c>
      <c r="N33" s="50"/>
      <c r="O33" s="50" t="s">
        <v>5</v>
      </c>
      <c r="P33" s="52"/>
      <c r="Q33" s="37"/>
    </row>
    <row r="34" spans="1:17" customHeight="1" ht="72">
      <c r="D34" s="2"/>
      <c r="E34" s="2"/>
      <c r="F34" s="37"/>
      <c r="G34" s="43" t="s">
        <v>5</v>
      </c>
      <c r="H34" s="47"/>
      <c r="I34" s="43"/>
      <c r="J34" s="48" t="s">
        <v>5</v>
      </c>
      <c r="K34" s="49"/>
      <c r="L34" s="43"/>
      <c r="M34" s="43" t="s">
        <v>5</v>
      </c>
      <c r="N34" s="50"/>
      <c r="O34" s="50" t="s">
        <v>5</v>
      </c>
      <c r="P34" s="52"/>
      <c r="Q34" s="37"/>
    </row>
    <row r="35" spans="1:17" customHeight="1" ht="72">
      <c r="D35" s="2"/>
      <c r="E35" s="2"/>
      <c r="F35" s="37"/>
      <c r="G35" s="43" t="s">
        <v>5</v>
      </c>
      <c r="H35" s="47"/>
      <c r="I35" s="43"/>
      <c r="J35" s="48" t="s">
        <v>5</v>
      </c>
      <c r="K35" s="49"/>
      <c r="L35" s="43"/>
      <c r="M35" s="43" t="s">
        <v>5</v>
      </c>
      <c r="N35" s="50"/>
      <c r="O35" s="50" t="s">
        <v>5</v>
      </c>
      <c r="P35" s="52"/>
      <c r="Q35" s="37"/>
    </row>
    <row r="36" spans="1:17">
      <c r="F36" s="37"/>
      <c r="G36" s="40"/>
      <c r="H36" s="37"/>
      <c r="I36" s="40"/>
      <c r="J36" s="40"/>
      <c r="K36" s="37"/>
      <c r="L36" s="40"/>
      <c r="M36" s="40"/>
      <c r="N36" s="40"/>
      <c r="O36" s="40"/>
      <c r="P36" s="37"/>
      <c r="Q36" s="37"/>
    </row>
    <row r="37" spans="1:17">
      <c r="C37" s="9" t="s">
        <v>45</v>
      </c>
      <c r="D37" s="2">
        <v>210</v>
      </c>
      <c r="F37" s="37"/>
      <c r="G37" s="44" t="str">
        <f>CONCATENATE("Algemene opmerkingen bij het jaarprogramma van  ",G28)</f>
        <v>Algemene opmerkingen bij het jaarprogramma van  EC leerlaag A6 (schooljaar 2020 - 2021)</v>
      </c>
      <c r="H37" s="44"/>
      <c r="I37" s="44"/>
      <c r="J37" s="44"/>
      <c r="K37" s="44"/>
      <c r="L37" s="44"/>
      <c r="M37" s="44"/>
      <c r="N37" s="40"/>
      <c r="O37" s="40"/>
      <c r="P37" s="37"/>
      <c r="Q37" s="37"/>
    </row>
    <row r="38" spans="1:17" customHeight="1" ht="72">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0"/>
  <sheetViews>
    <sheetView tabSelected="1" workbookViewId="0" zoomScale="175" zoomScaleNormal="175"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5" t="s">
        <v>25</v>
      </c>
    </row>
    <row r="2" spans="1:3" customHeight="1" ht="74.25">
      <c r="B2" s="36" t="s">
        <v>26</v>
      </c>
    </row>
    <row r="3" spans="1:3">
      <c r="B3" s="33" t="s">
        <v>27</v>
      </c>
    </row>
    <row r="4" spans="1:3" customHeight="1" ht="106.5">
      <c r="B4" s="36" t="s">
        <v>28</v>
      </c>
    </row>
    <row r="5" spans="1:3">
      <c r="B5" s="33" t="s">
        <v>29</v>
      </c>
    </row>
    <row r="6" spans="1:3" customHeight="1" ht="161.25">
      <c r="B6" s="36" t="s">
        <v>30</v>
      </c>
    </row>
    <row r="7" spans="1:3">
      <c r="B7" s="35" t="s">
        <v>31</v>
      </c>
    </row>
    <row r="8" spans="1:3" customHeight="1" ht="107.25">
      <c r="B8" s="36" t="s">
        <v>32</v>
      </c>
    </row>
    <row r="9" spans="1:3">
      <c r="B9" s="33" t="s">
        <v>33</v>
      </c>
    </row>
    <row r="10" spans="1:3" customHeight="1" ht="34.5">
      <c r="A10" s="32" t="s">
        <v>34</v>
      </c>
      <c r="B10" s="34" t="s">
        <v>35</v>
      </c>
    </row>
    <row r="11" spans="1:3" customHeight="1" ht="67.5" s="30" customFormat="1">
      <c r="A11" s="32" t="s">
        <v>34</v>
      </c>
      <c r="B11" s="34" t="s">
        <v>36</v>
      </c>
    </row>
    <row r="12" spans="1:3" customHeight="1" ht="51.75">
      <c r="A12" s="32" t="s">
        <v>34</v>
      </c>
      <c r="B12" s="34" t="s">
        <v>37</v>
      </c>
    </row>
    <row r="13" spans="1:3" customHeight="1" ht="34.5">
      <c r="A13" s="32" t="s">
        <v>34</v>
      </c>
      <c r="B13" s="34" t="s">
        <v>38</v>
      </c>
    </row>
    <row r="14" spans="1:3">
      <c r="B14" s="31"/>
    </row>
    <row r="15" spans="1:3">
      <c r="B15" s="31"/>
    </row>
    <row r="16" spans="1:3">
      <c r="B16" s="31"/>
    </row>
    <row r="17" spans="1:3">
      <c r="B17" s="31"/>
    </row>
    <row r="18" spans="1:3">
      <c r="B18" s="31"/>
    </row>
    <row r="19" spans="1:3">
      <c r="B19" s="31"/>
    </row>
    <row r="20" spans="1:3">
      <c r="B20" s="31"/>
    </row>
    <row r="21" spans="1:3">
      <c r="B21" s="31"/>
    </row>
    <row r="22" spans="1:3">
      <c r="B22" s="31"/>
    </row>
    <row r="23" spans="1:3">
      <c r="B23" s="31"/>
    </row>
    <row r="24" spans="1:3">
      <c r="B24" s="31"/>
    </row>
    <row r="25" spans="1:3">
      <c r="B25" s="31"/>
    </row>
    <row r="26" spans="1:3">
      <c r="B26" s="31"/>
    </row>
    <row r="27" spans="1:3">
      <c r="B27" s="31"/>
    </row>
    <row r="28" spans="1:3">
      <c r="B28" s="31"/>
    </row>
    <row r="29" spans="1:3">
      <c r="B29" s="31"/>
    </row>
    <row r="30" spans="1:3">
      <c r="B30" s="31"/>
    </row>
  </sheetData>
  <sheetProtection algorithmName="SHA-512" hashValue="mV7BNsQoFesF/gHTqLwFID77XCVLa9wfBt+/qI6NBt8ZJQTq+zXXlgMeU+Yap4FYo3SfLn1U8mRQOMZH2GCMGQ==" saltValue="vl1+j0HvtxTC7FXpJM93U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M3 (cohort 2020 - 2021)</v>
      </c>
      <c r="H2" s="39"/>
      <c r="I2" s="39"/>
      <c r="J2" s="39"/>
      <c r="K2" s="39"/>
      <c r="L2" s="39"/>
      <c r="M2" s="39"/>
      <c r="N2" s="40"/>
      <c r="O2" s="51"/>
      <c r="P2" s="37"/>
      <c r="Q2" s="37"/>
    </row>
    <row r="3" spans="1:17" hidden="true">
      <c r="A3" s="9" t="s">
        <v>42</v>
      </c>
      <c r="B3" s="4">
        <v>0</v>
      </c>
      <c r="F3" s="37"/>
      <c r="G3" s="40"/>
      <c r="H3" s="37"/>
      <c r="I3" s="40"/>
      <c r="J3" s="40"/>
      <c r="K3" s="37"/>
      <c r="L3" s="40"/>
      <c r="M3" s="40"/>
      <c r="N3" s="40"/>
      <c r="O3" s="40"/>
      <c r="P3" s="37"/>
      <c r="Q3" s="37"/>
    </row>
    <row r="4" spans="1:17" customHeight="1" ht="30" hidden="true">
      <c r="A4" s="9" t="s">
        <v>43</v>
      </c>
      <c r="B4" s="2" t="s">
        <v>44</v>
      </c>
      <c r="C4" s="9" t="s">
        <v>45</v>
      </c>
      <c r="D4" s="2"/>
      <c r="F4" s="37"/>
      <c r="G4" s="41" t="str">
        <f>CONCATENATE(B4," leerlaag ",B6,B15," (schooljaar ",B7," - ",B7+1,")")</f>
        <v>EC leerlaag M3 (schooljaar 2020 - 2021)</v>
      </c>
      <c r="H4" s="37"/>
      <c r="I4" s="40"/>
      <c r="J4" s="40"/>
      <c r="K4" s="37"/>
      <c r="L4" s="40"/>
      <c r="M4" s="40"/>
      <c r="N4" s="40"/>
      <c r="O4" s="40"/>
      <c r="P4" s="37"/>
      <c r="Q4" s="37"/>
    </row>
    <row r="5" spans="1:17" customHeight="1" ht="34.5" hidden="true">
      <c r="A5" s="9" t="s">
        <v>46</v>
      </c>
      <c r="B5" s="2">
        <v>23</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hidden="true">
      <c r="A6" s="9" t="s">
        <v>58</v>
      </c>
      <c r="B6" s="2" t="s">
        <v>59</v>
      </c>
      <c r="D6" s="2"/>
      <c r="E6" s="2"/>
      <c r="F6" s="37"/>
      <c r="G6" s="43" t="s">
        <v>5</v>
      </c>
      <c r="H6" s="47"/>
      <c r="I6" s="43"/>
      <c r="J6" s="48" t="s">
        <v>5</v>
      </c>
      <c r="K6" s="49"/>
      <c r="L6" s="43"/>
      <c r="M6" s="43" t="s">
        <v>5</v>
      </c>
      <c r="N6" s="50"/>
      <c r="O6" s="50" t="s">
        <v>5</v>
      </c>
      <c r="P6" s="52"/>
      <c r="Q6" s="37"/>
    </row>
    <row r="7" spans="1:17" customHeight="1" ht="72" hidden="true">
      <c r="A7" s="9" t="s">
        <v>60</v>
      </c>
      <c r="B7" s="2">
        <v>2020</v>
      </c>
      <c r="D7" s="2"/>
      <c r="E7" s="2"/>
      <c r="F7" s="37"/>
      <c r="G7" s="43" t="s">
        <v>5</v>
      </c>
      <c r="H7" s="47"/>
      <c r="I7" s="43"/>
      <c r="J7" s="48" t="s">
        <v>5</v>
      </c>
      <c r="K7" s="49"/>
      <c r="L7" s="43"/>
      <c r="M7" s="43" t="s">
        <v>5</v>
      </c>
      <c r="N7" s="50"/>
      <c r="O7" s="50" t="s">
        <v>5</v>
      </c>
      <c r="P7" s="52"/>
      <c r="Q7" s="37"/>
    </row>
    <row r="8" spans="1:17" customHeight="1" ht="72" hidden="true">
      <c r="A8" s="9" t="s">
        <v>61</v>
      </c>
      <c r="B8" s="2">
        <v>296</v>
      </c>
      <c r="D8" s="2"/>
      <c r="E8" s="2"/>
      <c r="F8" s="37"/>
      <c r="G8" s="43" t="s">
        <v>5</v>
      </c>
      <c r="H8" s="47"/>
      <c r="I8" s="43"/>
      <c r="J8" s="48" t="s">
        <v>5</v>
      </c>
      <c r="K8" s="49"/>
      <c r="L8" s="43"/>
      <c r="M8" s="43" t="s">
        <v>5</v>
      </c>
      <c r="N8" s="50"/>
      <c r="O8" s="50" t="s">
        <v>5</v>
      </c>
      <c r="P8" s="52"/>
      <c r="Q8" s="37"/>
    </row>
    <row r="9" spans="1:17" customHeight="1" ht="72" hidden="true">
      <c r="A9" s="9" t="s">
        <v>62</v>
      </c>
      <c r="B9" s="4">
        <f>IF(B6="A",B7+3,IF(B6="H",B7+2,B7+1))</f>
        <v>2021</v>
      </c>
      <c r="D9" s="2"/>
      <c r="E9" s="2"/>
      <c r="F9" s="37"/>
      <c r="G9" s="43" t="s">
        <v>5</v>
      </c>
      <c r="H9" s="47"/>
      <c r="I9" s="43"/>
      <c r="J9" s="48" t="s">
        <v>5</v>
      </c>
      <c r="K9" s="49"/>
      <c r="L9" s="43"/>
      <c r="M9" s="43" t="s">
        <v>5</v>
      </c>
      <c r="N9" s="50"/>
      <c r="O9" s="50" t="s">
        <v>5</v>
      </c>
      <c r="P9" s="52"/>
      <c r="Q9" s="37"/>
    </row>
    <row r="10" spans="1:17" customHeight="1" ht="72" hidden="true">
      <c r="A10" s="9" t="s">
        <v>63</v>
      </c>
      <c r="B10" s="6">
        <f>NOW()</f>
        <v>44341.382696759</v>
      </c>
      <c r="D10" s="2"/>
      <c r="E10" s="2"/>
      <c r="F10" s="37"/>
      <c r="G10" s="43" t="s">
        <v>5</v>
      </c>
      <c r="H10" s="47"/>
      <c r="I10" s="43"/>
      <c r="J10" s="48" t="s">
        <v>5</v>
      </c>
      <c r="K10" s="49"/>
      <c r="L10" s="43"/>
      <c r="M10" s="43" t="s">
        <v>5</v>
      </c>
      <c r="N10" s="50"/>
      <c r="O10" s="50" t="s">
        <v>5</v>
      </c>
      <c r="P10" s="52"/>
      <c r="Q10" s="37"/>
    </row>
    <row r="11" spans="1:17" customHeight="1" ht="72" hidden="true">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hidden="true">
      <c r="A12" s="9" t="s">
        <v>65</v>
      </c>
      <c r="B12" s="4" t="str">
        <f>CONCATENATE(B11," - ",B11+1)</f>
        <v>2020 - 2021</v>
      </c>
      <c r="F12" s="37"/>
      <c r="G12" s="40"/>
      <c r="H12" s="37"/>
      <c r="I12" s="40"/>
      <c r="J12" s="40"/>
      <c r="K12" s="37"/>
      <c r="L12" s="40"/>
      <c r="M12" s="40"/>
      <c r="N12" s="40"/>
      <c r="O12" s="40"/>
      <c r="P12" s="37"/>
      <c r="Q12" s="37"/>
    </row>
    <row r="13" spans="1:17" hidden="true">
      <c r="A13" s="9" t="s">
        <v>66</v>
      </c>
      <c r="B13" s="4">
        <f>B7-B11</f>
        <v>0</v>
      </c>
      <c r="C13" s="9" t="s">
        <v>45</v>
      </c>
      <c r="D13" s="2">
        <v>714</v>
      </c>
      <c r="F13" s="37"/>
      <c r="G13" s="44" t="str">
        <f>CONCATENATE("Algemene opmerkingen bij het jaarprogramma van  ",G4)</f>
        <v>Algemene opmerkingen bij het jaarprogramma van  EC leerlaag M3 (schooljaar 2020 - 2021)</v>
      </c>
      <c r="H13" s="44"/>
      <c r="I13" s="44"/>
      <c r="J13" s="44"/>
      <c r="K13" s="44"/>
      <c r="L13" s="44"/>
      <c r="M13" s="44"/>
      <c r="N13" s="40"/>
      <c r="O13" s="40"/>
      <c r="P13" s="37"/>
      <c r="Q13" s="37"/>
    </row>
    <row r="14" spans="1:17" customHeight="1" ht="72" hidden="true">
      <c r="A14" s="9" t="s">
        <v>67</v>
      </c>
      <c r="B14" s="7">
        <f>B15+B11-B7</f>
        <v>3</v>
      </c>
      <c r="F14" s="37"/>
      <c r="G14" s="45"/>
      <c r="H14" s="45"/>
      <c r="I14" s="45"/>
      <c r="J14" s="45"/>
      <c r="K14" s="45"/>
      <c r="L14" s="45"/>
      <c r="M14" s="45"/>
      <c r="N14" s="40"/>
      <c r="O14" s="40"/>
      <c r="P14" s="37"/>
      <c r="Q14" s="37"/>
    </row>
    <row r="15" spans="1:17" hidden="true">
      <c r="A15" s="9" t="s">
        <v>68</v>
      </c>
      <c r="B15" s="7">
        <f>IF(B6="M",3,4)</f>
        <v>3</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EC leerlaag M4 (schooljaar 2021 - 2022)</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23" t="s">
        <v>5</v>
      </c>
      <c r="H18" s="24"/>
      <c r="I18" s="23"/>
      <c r="J18" s="25" t="s">
        <v>5</v>
      </c>
      <c r="K18" s="26"/>
      <c r="L18" s="23"/>
      <c r="M18" s="23" t="s">
        <v>5</v>
      </c>
      <c r="N18" s="27"/>
      <c r="O18" s="27" t="s">
        <v>5</v>
      </c>
      <c r="P18" s="28"/>
      <c r="Q18" s="37"/>
    </row>
    <row r="19" spans="1:17" customHeight="1" ht="72">
      <c r="D19" s="2"/>
      <c r="E19" s="2"/>
      <c r="F19" s="37"/>
      <c r="G19" s="23" t="s">
        <v>5</v>
      </c>
      <c r="H19" s="24"/>
      <c r="I19" s="23"/>
      <c r="J19" s="25" t="s">
        <v>5</v>
      </c>
      <c r="K19" s="26"/>
      <c r="L19" s="23"/>
      <c r="M19" s="23" t="s">
        <v>5</v>
      </c>
      <c r="N19" s="27"/>
      <c r="O19" s="27" t="s">
        <v>5</v>
      </c>
      <c r="P19" s="28"/>
      <c r="Q19" s="37"/>
    </row>
    <row r="20" spans="1:17" customHeight="1" ht="72">
      <c r="D20" s="2"/>
      <c r="E20" s="2"/>
      <c r="F20" s="37"/>
      <c r="G20" s="23" t="s">
        <v>5</v>
      </c>
      <c r="H20" s="24"/>
      <c r="I20" s="23"/>
      <c r="J20" s="25" t="s">
        <v>5</v>
      </c>
      <c r="K20" s="26"/>
      <c r="L20" s="23"/>
      <c r="M20" s="23" t="s">
        <v>5</v>
      </c>
      <c r="N20" s="27"/>
      <c r="O20" s="27" t="s">
        <v>5</v>
      </c>
      <c r="P20" s="28"/>
      <c r="Q20" s="37"/>
    </row>
    <row r="21" spans="1:17" customHeight="1" ht="72">
      <c r="D21" s="2"/>
      <c r="E21" s="2"/>
      <c r="F21" s="37"/>
      <c r="G21" s="23" t="s">
        <v>5</v>
      </c>
      <c r="H21" s="24"/>
      <c r="I21" s="23"/>
      <c r="J21" s="25" t="s">
        <v>5</v>
      </c>
      <c r="K21" s="26"/>
      <c r="L21" s="23"/>
      <c r="M21" s="23" t="s">
        <v>5</v>
      </c>
      <c r="N21" s="27"/>
      <c r="O21" s="27" t="s">
        <v>5</v>
      </c>
      <c r="P21" s="28"/>
      <c r="Q21" s="37"/>
    </row>
    <row r="22" spans="1:17" customHeight="1" ht="72">
      <c r="D22" s="2"/>
      <c r="E22" s="2"/>
      <c r="F22" s="37"/>
      <c r="G22" s="23" t="s">
        <v>5</v>
      </c>
      <c r="H22" s="24"/>
      <c r="I22" s="23"/>
      <c r="J22" s="25" t="s">
        <v>5</v>
      </c>
      <c r="K22" s="26"/>
      <c r="L22" s="23"/>
      <c r="M22" s="23" t="s">
        <v>5</v>
      </c>
      <c r="N22" s="27"/>
      <c r="O22" s="27" t="s">
        <v>5</v>
      </c>
      <c r="P22" s="28"/>
      <c r="Q22" s="37"/>
    </row>
    <row r="23" spans="1:17" customHeight="1" ht="72">
      <c r="D23" s="2"/>
      <c r="E23" s="2"/>
      <c r="F23" s="37"/>
      <c r="G23" s="23" t="s">
        <v>5</v>
      </c>
      <c r="H23" s="24"/>
      <c r="I23" s="23"/>
      <c r="J23" s="25" t="s">
        <v>5</v>
      </c>
      <c r="K23" s="26"/>
      <c r="L23" s="23"/>
      <c r="M23" s="23" t="s">
        <v>5</v>
      </c>
      <c r="N23" s="27"/>
      <c r="O23" s="27" t="s">
        <v>5</v>
      </c>
      <c r="P23" s="28"/>
      <c r="Q23" s="37"/>
    </row>
    <row r="24" spans="1:17">
      <c r="F24" s="37"/>
      <c r="G24" s="40"/>
      <c r="H24" s="37"/>
      <c r="I24" s="40"/>
      <c r="J24" s="40"/>
      <c r="K24" s="37"/>
      <c r="L24" s="40"/>
      <c r="M24" s="40"/>
      <c r="N24" s="40"/>
      <c r="O24" s="40"/>
      <c r="P24" s="37"/>
      <c r="Q24" s="37"/>
    </row>
    <row r="25" spans="1:17">
      <c r="C25" s="9" t="s">
        <v>45</v>
      </c>
      <c r="D25" s="2">
        <v>715</v>
      </c>
      <c r="F25" s="37"/>
      <c r="G25" s="44" t="str">
        <f>CONCATENATE("Algemene opmerkingen bij het jaarprogramma van  ",G16)</f>
        <v>Algemene opmerkingen bij het jaarprogramma van  EC leerlaag M4 (schooljaar 2021 - 2022)</v>
      </c>
      <c r="H25" s="44"/>
      <c r="I25" s="44"/>
      <c r="J25" s="44"/>
      <c r="K25" s="44"/>
      <c r="L25" s="44"/>
      <c r="M25" s="44"/>
      <c r="N25" s="40"/>
      <c r="O25" s="40"/>
      <c r="P25" s="37"/>
      <c r="Q25" s="37"/>
    </row>
    <row r="26" spans="1:17" customHeight="1" ht="72">
      <c r="F26" s="37"/>
      <c r="G26" s="29"/>
      <c r="H26" s="29"/>
      <c r="I26" s="29"/>
      <c r="J26" s="29"/>
      <c r="K26" s="29"/>
      <c r="L26" s="29"/>
      <c r="M26" s="29"/>
      <c r="N26" s="53"/>
      <c r="O26" s="53"/>
      <c r="P26" s="54"/>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EC leerlaag M5 (schooljaar 2022 - 2021)</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EC leerlaag M5 (schooljaar 2022 - 2021)</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M4 (cohort 2019 - 2020)</v>
      </c>
      <c r="H2" s="39"/>
      <c r="I2" s="39"/>
      <c r="J2" s="39"/>
      <c r="K2" s="39"/>
      <c r="L2" s="39"/>
      <c r="M2" s="39"/>
      <c r="N2" s="40"/>
      <c r="O2" s="51"/>
      <c r="P2" s="37"/>
      <c r="Q2" s="37"/>
    </row>
    <row r="3" spans="1:17" hidden="true">
      <c r="A3" s="9" t="s">
        <v>42</v>
      </c>
      <c r="B3" s="4">
        <v>0</v>
      </c>
      <c r="F3" s="37"/>
      <c r="G3" s="40"/>
      <c r="H3" s="37"/>
      <c r="I3" s="40"/>
      <c r="J3" s="40"/>
      <c r="K3" s="37"/>
      <c r="L3" s="40"/>
      <c r="M3" s="40"/>
      <c r="N3" s="40"/>
      <c r="O3" s="40"/>
      <c r="P3" s="37"/>
      <c r="Q3" s="37"/>
    </row>
    <row r="4" spans="1:17" customHeight="1" ht="30" hidden="true">
      <c r="A4" s="9" t="s">
        <v>43</v>
      </c>
      <c r="B4" s="2" t="s">
        <v>44</v>
      </c>
      <c r="C4" s="9" t="s">
        <v>45</v>
      </c>
      <c r="D4" s="2"/>
      <c r="F4" s="37"/>
      <c r="G4" s="41" t="str">
        <f>CONCATENATE(B4," leerlaag ",B6,B15," (schooljaar ",B7," - ",B7+1,")")</f>
        <v>EC leerlaag M3 (schooljaar 2019 - 2020)</v>
      </c>
      <c r="H4" s="37"/>
      <c r="I4" s="40"/>
      <c r="J4" s="40"/>
      <c r="K4" s="37"/>
      <c r="L4" s="40"/>
      <c r="M4" s="40"/>
      <c r="N4" s="40"/>
      <c r="O4" s="40"/>
      <c r="P4" s="37"/>
      <c r="Q4" s="37"/>
    </row>
    <row r="5" spans="1:17" customHeight="1" ht="34.5" hidden="true">
      <c r="A5" s="9" t="s">
        <v>46</v>
      </c>
      <c r="B5" s="2">
        <v>23</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hidden="true">
      <c r="A6" s="9" t="s">
        <v>58</v>
      </c>
      <c r="B6" s="2" t="s">
        <v>59</v>
      </c>
      <c r="D6" s="2"/>
      <c r="E6" s="2"/>
      <c r="F6" s="37"/>
      <c r="G6" s="43" t="s">
        <v>5</v>
      </c>
      <c r="H6" s="47"/>
      <c r="I6" s="43"/>
      <c r="J6" s="48" t="s">
        <v>5</v>
      </c>
      <c r="K6" s="49"/>
      <c r="L6" s="43"/>
      <c r="M6" s="43" t="s">
        <v>5</v>
      </c>
      <c r="N6" s="50"/>
      <c r="O6" s="50" t="s">
        <v>5</v>
      </c>
      <c r="P6" s="52"/>
      <c r="Q6" s="37"/>
    </row>
    <row r="7" spans="1:17" customHeight="1" ht="72" hidden="true">
      <c r="A7" s="9" t="s">
        <v>60</v>
      </c>
      <c r="B7" s="2">
        <v>2019</v>
      </c>
      <c r="D7" s="2"/>
      <c r="E7" s="2"/>
      <c r="F7" s="37"/>
      <c r="G7" s="43" t="s">
        <v>5</v>
      </c>
      <c r="H7" s="47"/>
      <c r="I7" s="43"/>
      <c r="J7" s="48" t="s">
        <v>5</v>
      </c>
      <c r="K7" s="49"/>
      <c r="L7" s="43"/>
      <c r="M7" s="43" t="s">
        <v>5</v>
      </c>
      <c r="N7" s="50"/>
      <c r="O7" s="50" t="s">
        <v>5</v>
      </c>
      <c r="P7" s="52"/>
      <c r="Q7" s="37"/>
    </row>
    <row r="8" spans="1:17" customHeight="1" ht="72" hidden="true">
      <c r="A8" s="9" t="s">
        <v>61</v>
      </c>
      <c r="B8" s="2">
        <v>79</v>
      </c>
      <c r="D8" s="2"/>
      <c r="E8" s="2"/>
      <c r="F8" s="37"/>
      <c r="G8" s="43" t="s">
        <v>5</v>
      </c>
      <c r="H8" s="47"/>
      <c r="I8" s="43"/>
      <c r="J8" s="48" t="s">
        <v>5</v>
      </c>
      <c r="K8" s="49"/>
      <c r="L8" s="43"/>
      <c r="M8" s="43" t="s">
        <v>5</v>
      </c>
      <c r="N8" s="50"/>
      <c r="O8" s="50" t="s">
        <v>5</v>
      </c>
      <c r="P8" s="52"/>
      <c r="Q8" s="37"/>
    </row>
    <row r="9" spans="1:17" customHeight="1" ht="72" hidden="true">
      <c r="A9" s="9" t="s">
        <v>62</v>
      </c>
      <c r="B9" s="4">
        <f>IF(B6="A",B7+3,IF(B6="H",B7+2,B7+1))</f>
        <v>2020</v>
      </c>
      <c r="D9" s="2"/>
      <c r="E9" s="2"/>
      <c r="F9" s="37"/>
      <c r="G9" s="43" t="s">
        <v>5</v>
      </c>
      <c r="H9" s="47"/>
      <c r="I9" s="43"/>
      <c r="J9" s="48" t="s">
        <v>5</v>
      </c>
      <c r="K9" s="49"/>
      <c r="L9" s="43"/>
      <c r="M9" s="43" t="s">
        <v>5</v>
      </c>
      <c r="N9" s="50"/>
      <c r="O9" s="50" t="s">
        <v>5</v>
      </c>
      <c r="P9" s="52"/>
      <c r="Q9" s="37"/>
    </row>
    <row r="10" spans="1:17" customHeight="1" ht="72" hidden="true">
      <c r="A10" s="9" t="s">
        <v>63</v>
      </c>
      <c r="B10" s="6">
        <f>NOW()</f>
        <v>44341.382696759</v>
      </c>
      <c r="D10" s="2"/>
      <c r="E10" s="2"/>
      <c r="F10" s="37"/>
      <c r="G10" s="43" t="s">
        <v>5</v>
      </c>
      <c r="H10" s="47"/>
      <c r="I10" s="43"/>
      <c r="J10" s="48" t="s">
        <v>5</v>
      </c>
      <c r="K10" s="49"/>
      <c r="L10" s="43"/>
      <c r="M10" s="43" t="s">
        <v>5</v>
      </c>
      <c r="N10" s="50"/>
      <c r="O10" s="50" t="s">
        <v>5</v>
      </c>
      <c r="P10" s="52"/>
      <c r="Q10" s="37"/>
    </row>
    <row r="11" spans="1:17" customHeight="1" ht="72" hidden="true">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hidden="true">
      <c r="A12" s="9" t="s">
        <v>65</v>
      </c>
      <c r="B12" s="4" t="str">
        <f>CONCATENATE(B11," - ",B11+1)</f>
        <v>2020 - 2021</v>
      </c>
      <c r="F12" s="37"/>
      <c r="G12" s="40"/>
      <c r="H12" s="37"/>
      <c r="I12" s="40"/>
      <c r="J12" s="40"/>
      <c r="K12" s="37"/>
      <c r="L12" s="40"/>
      <c r="M12" s="40"/>
      <c r="N12" s="40"/>
      <c r="O12" s="40"/>
      <c r="P12" s="37"/>
      <c r="Q12" s="37"/>
    </row>
    <row r="13" spans="1:17" hidden="true">
      <c r="A13" s="9" t="s">
        <v>66</v>
      </c>
      <c r="B13" s="4">
        <f>B7-B11</f>
        <v>-1</v>
      </c>
      <c r="C13" s="9" t="s">
        <v>45</v>
      </c>
      <c r="D13" s="2">
        <v>196</v>
      </c>
      <c r="F13" s="37"/>
      <c r="G13" s="44" t="str">
        <f>CONCATENATE("Algemene opmerkingen bij het jaarprogramma van  ",G4)</f>
        <v>Algemene opmerkingen bij het jaarprogramma van  EC leerlaag M3 (schooljaar 2019 - 2020)</v>
      </c>
      <c r="H13" s="44"/>
      <c r="I13" s="44"/>
      <c r="J13" s="44"/>
      <c r="K13" s="44"/>
      <c r="L13" s="44"/>
      <c r="M13" s="44"/>
      <c r="N13" s="40"/>
      <c r="O13" s="40"/>
      <c r="P13" s="37"/>
      <c r="Q13" s="37"/>
    </row>
    <row r="14" spans="1:17" customHeight="1" ht="72" hidden="true">
      <c r="A14" s="9" t="s">
        <v>67</v>
      </c>
      <c r="B14" s="7">
        <f>B15+B11-B7</f>
        <v>4</v>
      </c>
      <c r="F14" s="37"/>
      <c r="G14" s="45"/>
      <c r="H14" s="45"/>
      <c r="I14" s="45"/>
      <c r="J14" s="45"/>
      <c r="K14" s="45"/>
      <c r="L14" s="45"/>
      <c r="M14" s="45"/>
      <c r="N14" s="40"/>
      <c r="O14" s="40"/>
      <c r="P14" s="37"/>
      <c r="Q14" s="37"/>
    </row>
    <row r="15" spans="1:17" hidden="true">
      <c r="A15" s="9" t="s">
        <v>68</v>
      </c>
      <c r="B15" s="7">
        <f>IF(B6="M",3,4)</f>
        <v>3</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EC leerlaag M4 (schooljaar 2020 - 2021)</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283</v>
      </c>
      <c r="E18" s="2"/>
      <c r="F18" s="37"/>
      <c r="G18" s="43">
        <v>1</v>
      </c>
      <c r="H18" s="47" t="s">
        <v>69</v>
      </c>
      <c r="I18" s="43"/>
      <c r="J18" s="48" t="s">
        <v>7</v>
      </c>
      <c r="K18" s="49"/>
      <c r="L18" s="43">
        <v>100</v>
      </c>
      <c r="M18" s="43" t="s">
        <v>8</v>
      </c>
      <c r="N18" s="50">
        <v>1</v>
      </c>
      <c r="O18" s="50" t="s">
        <v>8</v>
      </c>
      <c r="P18" s="52" t="s">
        <v>70</v>
      </c>
      <c r="Q18" s="37"/>
    </row>
    <row r="19" spans="1:17" customHeight="1" ht="72">
      <c r="D19" s="2">
        <v>284</v>
      </c>
      <c r="E19" s="2"/>
      <c r="F19" s="37"/>
      <c r="G19" s="43">
        <v>2</v>
      </c>
      <c r="H19" s="47" t="s">
        <v>71</v>
      </c>
      <c r="I19" s="43"/>
      <c r="J19" s="48" t="s">
        <v>7</v>
      </c>
      <c r="K19" s="49"/>
      <c r="L19" s="43">
        <v>100</v>
      </c>
      <c r="M19" s="43" t="s">
        <v>8</v>
      </c>
      <c r="N19" s="50">
        <v>1</v>
      </c>
      <c r="O19" s="50" t="s">
        <v>8</v>
      </c>
      <c r="P19" s="52" t="s">
        <v>72</v>
      </c>
      <c r="Q19" s="37"/>
    </row>
    <row r="20" spans="1:17" customHeight="1" ht="72">
      <c r="D20" s="2">
        <v>285</v>
      </c>
      <c r="E20" s="2"/>
      <c r="F20" s="37"/>
      <c r="G20" s="43">
        <v>3</v>
      </c>
      <c r="H20" s="47" t="s">
        <v>73</v>
      </c>
      <c r="I20" s="43"/>
      <c r="J20" s="48" t="s">
        <v>7</v>
      </c>
      <c r="K20" s="49"/>
      <c r="L20" s="43">
        <v>100</v>
      </c>
      <c r="M20" s="43" t="s">
        <v>8</v>
      </c>
      <c r="N20" s="50">
        <v>1</v>
      </c>
      <c r="O20" s="50" t="s">
        <v>8</v>
      </c>
      <c r="P20" s="52" t="s">
        <v>74</v>
      </c>
      <c r="Q20" s="37"/>
    </row>
    <row r="21" spans="1:17" customHeight="1" ht="72">
      <c r="D21" s="2">
        <v>286</v>
      </c>
      <c r="E21" s="2"/>
      <c r="F21" s="37"/>
      <c r="G21" s="43">
        <v>3</v>
      </c>
      <c r="H21" s="47" t="s">
        <v>75</v>
      </c>
      <c r="I21" s="43"/>
      <c r="J21" s="48" t="s">
        <v>19</v>
      </c>
      <c r="K21" s="49"/>
      <c r="L21" s="43"/>
      <c r="M21" s="43" t="s">
        <v>8</v>
      </c>
      <c r="N21" s="50">
        <v>1</v>
      </c>
      <c r="O21" s="50" t="s">
        <v>11</v>
      </c>
      <c r="P21" s="52" t="s">
        <v>76</v>
      </c>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197</v>
      </c>
      <c r="F25" s="37"/>
      <c r="G25" s="44" t="str">
        <f>CONCATENATE("Algemene opmerkingen bij het jaarprogramma van  ",G16)</f>
        <v>Algemene opmerkingen bij het jaarprogramma van  EC leerlaag M4 (schooljaar 2020 - 2021)</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EC leerlaag M5 (schooljaar 2021 - 2020)</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EC leerlaag M5 (schooljaar 2021 - 2020)</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H3 (cohort 2021 - 2023)</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EC leerlaag H4 (schooljaar 2021 - 2022)</v>
      </c>
      <c r="H4" s="37"/>
      <c r="I4" s="40"/>
      <c r="J4" s="40"/>
      <c r="K4" s="37"/>
      <c r="L4" s="40"/>
      <c r="M4" s="40"/>
      <c r="N4" s="40"/>
      <c r="O4" s="40"/>
      <c r="P4" s="37"/>
      <c r="Q4" s="37"/>
    </row>
    <row r="5" spans="1:17" customHeight="1" ht="34.5">
      <c r="A5" s="9" t="s">
        <v>46</v>
      </c>
      <c r="B5" s="2">
        <v>23</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77</v>
      </c>
      <c r="D6" s="2"/>
      <c r="E6" s="2"/>
      <c r="F6" s="37"/>
      <c r="G6" s="23" t="s">
        <v>5</v>
      </c>
      <c r="H6" s="24"/>
      <c r="I6" s="23"/>
      <c r="J6" s="25" t="s">
        <v>5</v>
      </c>
      <c r="K6" s="26"/>
      <c r="L6" s="23"/>
      <c r="M6" s="23" t="s">
        <v>5</v>
      </c>
      <c r="N6" s="27"/>
      <c r="O6" s="27" t="s">
        <v>5</v>
      </c>
      <c r="P6" s="28"/>
      <c r="Q6" s="37"/>
    </row>
    <row r="7" spans="1:17" customHeight="1" ht="72">
      <c r="A7" s="9" t="s">
        <v>60</v>
      </c>
      <c r="B7" s="2">
        <v>2021</v>
      </c>
      <c r="D7" s="2"/>
      <c r="E7" s="2"/>
      <c r="F7" s="37"/>
      <c r="G7" s="23" t="s">
        <v>5</v>
      </c>
      <c r="H7" s="24"/>
      <c r="I7" s="23"/>
      <c r="J7" s="25" t="s">
        <v>5</v>
      </c>
      <c r="K7" s="26"/>
      <c r="L7" s="23"/>
      <c r="M7" s="23" t="s">
        <v>5</v>
      </c>
      <c r="N7" s="27"/>
      <c r="O7" s="27" t="s">
        <v>5</v>
      </c>
      <c r="P7" s="28"/>
      <c r="Q7" s="37"/>
    </row>
    <row r="8" spans="1:17" customHeight="1" ht="72">
      <c r="A8" s="9" t="s">
        <v>61</v>
      </c>
      <c r="B8" s="2">
        <v>248</v>
      </c>
      <c r="D8" s="2"/>
      <c r="E8" s="2"/>
      <c r="F8" s="37"/>
      <c r="G8" s="23" t="s">
        <v>5</v>
      </c>
      <c r="H8" s="24"/>
      <c r="I8" s="23"/>
      <c r="J8" s="25" t="s">
        <v>5</v>
      </c>
      <c r="K8" s="26"/>
      <c r="L8" s="23"/>
      <c r="M8" s="23" t="s">
        <v>5</v>
      </c>
      <c r="N8" s="27"/>
      <c r="O8" s="27" t="s">
        <v>5</v>
      </c>
      <c r="P8" s="28"/>
      <c r="Q8" s="37"/>
    </row>
    <row r="9" spans="1:17" customHeight="1" ht="72">
      <c r="A9" s="9" t="s">
        <v>62</v>
      </c>
      <c r="B9" s="4">
        <f>IF(B6="A",B7+3,IF(B6="H",B7+2,B7+1))</f>
        <v>2023</v>
      </c>
      <c r="D9" s="2"/>
      <c r="E9" s="2"/>
      <c r="F9" s="37"/>
      <c r="G9" s="23" t="s">
        <v>5</v>
      </c>
      <c r="H9" s="24"/>
      <c r="I9" s="23"/>
      <c r="J9" s="25" t="s">
        <v>5</v>
      </c>
      <c r="K9" s="26"/>
      <c r="L9" s="23"/>
      <c r="M9" s="23" t="s">
        <v>5</v>
      </c>
      <c r="N9" s="27"/>
      <c r="O9" s="27" t="s">
        <v>5</v>
      </c>
      <c r="P9" s="28"/>
      <c r="Q9" s="37"/>
    </row>
    <row r="10" spans="1:17" customHeight="1" ht="72">
      <c r="A10" s="9" t="s">
        <v>63</v>
      </c>
      <c r="B10" s="6">
        <f>NOW()</f>
        <v>44341.382696759</v>
      </c>
      <c r="D10" s="2"/>
      <c r="E10" s="2"/>
      <c r="F10" s="37"/>
      <c r="G10" s="23" t="s">
        <v>5</v>
      </c>
      <c r="H10" s="24"/>
      <c r="I10" s="23"/>
      <c r="J10" s="25" t="s">
        <v>5</v>
      </c>
      <c r="K10" s="26"/>
      <c r="L10" s="23"/>
      <c r="M10" s="23" t="s">
        <v>5</v>
      </c>
      <c r="N10" s="27"/>
      <c r="O10" s="27" t="s">
        <v>5</v>
      </c>
      <c r="P10" s="28"/>
      <c r="Q10" s="37"/>
    </row>
    <row r="11" spans="1:17" customHeight="1" ht="72">
      <c r="A11" s="9" t="s">
        <v>64</v>
      </c>
      <c r="B11" s="4">
        <f>IF(MONTH(NOW())&gt;7,YEAR(NOW()),YEAR(NOW())-1)</f>
        <v>2020</v>
      </c>
      <c r="D11" s="2"/>
      <c r="E11" s="2"/>
      <c r="F11" s="37"/>
      <c r="G11" s="23" t="s">
        <v>5</v>
      </c>
      <c r="H11" s="24"/>
      <c r="I11" s="23"/>
      <c r="J11" s="25" t="s">
        <v>5</v>
      </c>
      <c r="K11" s="26"/>
      <c r="L11" s="23"/>
      <c r="M11" s="23" t="s">
        <v>5</v>
      </c>
      <c r="N11" s="27"/>
      <c r="O11" s="27" t="s">
        <v>5</v>
      </c>
      <c r="P11" s="28"/>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1</v>
      </c>
      <c r="C13" s="9" t="s">
        <v>45</v>
      </c>
      <c r="D13" s="2">
        <v>607</v>
      </c>
      <c r="F13" s="37"/>
      <c r="G13" s="44" t="str">
        <f>CONCATENATE("Algemene opmerkingen bij het jaarprogramma van  ",G4)</f>
        <v>Algemene opmerkingen bij het jaarprogramma van  EC leerlaag H4 (schooljaar 2021 - 2022)</v>
      </c>
      <c r="H13" s="44"/>
      <c r="I13" s="44"/>
      <c r="J13" s="44"/>
      <c r="K13" s="44"/>
      <c r="L13" s="44"/>
      <c r="M13" s="44"/>
      <c r="N13" s="40"/>
      <c r="O13" s="40"/>
      <c r="P13" s="37"/>
      <c r="Q13" s="37"/>
    </row>
    <row r="14" spans="1:17" customHeight="1" ht="72">
      <c r="A14" s="9" t="s">
        <v>67</v>
      </c>
      <c r="B14" s="7">
        <f>B15+B11-B7</f>
        <v>3</v>
      </c>
      <c r="F14" s="37"/>
      <c r="G14" s="29"/>
      <c r="H14" s="29"/>
      <c r="I14" s="29"/>
      <c r="J14" s="29"/>
      <c r="K14" s="29"/>
      <c r="L14" s="29"/>
      <c r="M14" s="29"/>
      <c r="N14" s="53"/>
      <c r="O14" s="53"/>
      <c r="P14" s="54"/>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EC leerlaag H5 (schooljaar 2022 - 2023)</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43" t="s">
        <v>5</v>
      </c>
      <c r="H18" s="47"/>
      <c r="I18" s="43"/>
      <c r="J18" s="48" t="s">
        <v>5</v>
      </c>
      <c r="K18" s="49"/>
      <c r="L18" s="43"/>
      <c r="M18" s="43" t="s">
        <v>5</v>
      </c>
      <c r="N18" s="50"/>
      <c r="O18" s="50" t="s">
        <v>5</v>
      </c>
      <c r="P18" s="52"/>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608</v>
      </c>
      <c r="F25" s="37"/>
      <c r="G25" s="44" t="str">
        <f>CONCATENATE("Algemene opmerkingen bij het jaarprogramma van  ",G16)</f>
        <v>Algemene opmerkingen bij het jaarprogramma van  EC leerlaag H5 (schooljaar 2022 - 2023)</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EC leerlaag H6 (schooljaar 2023 - 2023)</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EC leerlaag H6 (schooljaar 2023 - 2023)</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H4 (cohort 2020 - 2022)</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EC leerlaag H4 (schooljaar 2020 - 2021)</v>
      </c>
      <c r="H4" s="37"/>
      <c r="I4" s="40"/>
      <c r="J4" s="40"/>
      <c r="K4" s="37"/>
      <c r="L4" s="40"/>
      <c r="M4" s="40"/>
      <c r="N4" s="40"/>
      <c r="O4" s="40"/>
      <c r="P4" s="37"/>
      <c r="Q4" s="37"/>
    </row>
    <row r="5" spans="1:17" customHeight="1" ht="34.5">
      <c r="A5" s="9" t="s">
        <v>46</v>
      </c>
      <c r="B5" s="2">
        <v>23</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77</v>
      </c>
      <c r="D6" s="2">
        <v>287</v>
      </c>
      <c r="E6" s="2"/>
      <c r="F6" s="37"/>
      <c r="G6" s="43">
        <v>1</v>
      </c>
      <c r="H6" s="47" t="s">
        <v>78</v>
      </c>
      <c r="I6" s="43">
        <v>2</v>
      </c>
      <c r="J6" s="48" t="s">
        <v>7</v>
      </c>
      <c r="K6" s="49"/>
      <c r="L6" s="43">
        <v>100</v>
      </c>
      <c r="M6" s="43" t="s">
        <v>11</v>
      </c>
      <c r="N6" s="50"/>
      <c r="O6" s="50">
        <v>0</v>
      </c>
      <c r="P6" s="52"/>
      <c r="Q6" s="37"/>
    </row>
    <row r="7" spans="1:17" customHeight="1" ht="72">
      <c r="A7" s="9" t="s">
        <v>60</v>
      </c>
      <c r="B7" s="2">
        <v>2020</v>
      </c>
      <c r="D7" s="2">
        <v>288</v>
      </c>
      <c r="E7" s="2"/>
      <c r="F7" s="37"/>
      <c r="G7" s="43">
        <v>2</v>
      </c>
      <c r="H7" s="47" t="s">
        <v>78</v>
      </c>
      <c r="I7" s="43">
        <v>2</v>
      </c>
      <c r="J7" s="48" t="s">
        <v>7</v>
      </c>
      <c r="K7" s="49"/>
      <c r="L7" s="43">
        <v>100</v>
      </c>
      <c r="M7" s="43" t="s">
        <v>8</v>
      </c>
      <c r="N7" s="50">
        <v>1</v>
      </c>
      <c r="O7" s="50" t="s">
        <v>8</v>
      </c>
      <c r="P7" s="52" t="s">
        <v>79</v>
      </c>
      <c r="Q7" s="37"/>
    </row>
    <row r="8" spans="1:17" customHeight="1" ht="72">
      <c r="A8" s="9" t="s">
        <v>61</v>
      </c>
      <c r="B8" s="2">
        <v>80</v>
      </c>
      <c r="D8" s="2">
        <v>289</v>
      </c>
      <c r="E8" s="2"/>
      <c r="F8" s="37"/>
      <c r="G8" s="43">
        <v>3</v>
      </c>
      <c r="H8" s="47" t="s">
        <v>80</v>
      </c>
      <c r="I8" s="43">
        <v>1</v>
      </c>
      <c r="J8" s="48" t="s">
        <v>19</v>
      </c>
      <c r="K8" s="49"/>
      <c r="L8" s="43">
        <v>100</v>
      </c>
      <c r="M8" s="43" t="s">
        <v>8</v>
      </c>
      <c r="N8" s="50">
        <v>1</v>
      </c>
      <c r="O8" s="50" t="s">
        <v>11</v>
      </c>
      <c r="P8" s="52" t="s">
        <v>81</v>
      </c>
      <c r="Q8" s="37"/>
    </row>
    <row r="9" spans="1:17" customHeight="1" ht="72">
      <c r="A9" s="9" t="s">
        <v>62</v>
      </c>
      <c r="B9" s="4">
        <f>IF(B6="A",B7+3,IF(B6="H",B7+2,B7+1))</f>
        <v>2022</v>
      </c>
      <c r="D9" s="2">
        <v>290</v>
      </c>
      <c r="E9" s="2"/>
      <c r="F9" s="37"/>
      <c r="G9" s="43">
        <v>3</v>
      </c>
      <c r="H9" s="47" t="s">
        <v>82</v>
      </c>
      <c r="I9" s="43">
        <v>2</v>
      </c>
      <c r="J9" s="48" t="s">
        <v>7</v>
      </c>
      <c r="K9" s="49"/>
      <c r="L9" s="43">
        <v>100</v>
      </c>
      <c r="M9" s="43" t="s">
        <v>11</v>
      </c>
      <c r="N9" s="50"/>
      <c r="O9" s="50">
        <v>0</v>
      </c>
      <c r="P9" s="52"/>
      <c r="Q9" s="37"/>
    </row>
    <row r="10" spans="1:17" customHeight="1" ht="72">
      <c r="A10" s="9" t="s">
        <v>63</v>
      </c>
      <c r="B10" s="6">
        <f>NOW()</f>
        <v>44341.382696759</v>
      </c>
      <c r="D10" s="2">
        <v>291</v>
      </c>
      <c r="E10" s="2"/>
      <c r="F10" s="37"/>
      <c r="G10" s="43">
        <v>4</v>
      </c>
      <c r="H10" s="47" t="s">
        <v>82</v>
      </c>
      <c r="I10" s="43">
        <v>2</v>
      </c>
      <c r="J10" s="48" t="s">
        <v>7</v>
      </c>
      <c r="K10" s="49"/>
      <c r="L10" s="43">
        <v>100</v>
      </c>
      <c r="M10" s="43" t="s">
        <v>8</v>
      </c>
      <c r="N10" s="50">
        <v>2</v>
      </c>
      <c r="O10" s="50" t="s">
        <v>8</v>
      </c>
      <c r="P10" s="52" t="s">
        <v>83</v>
      </c>
      <c r="Q10" s="37"/>
    </row>
    <row r="11" spans="1:17" customHeight="1" ht="72">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0</v>
      </c>
      <c r="C13" s="9" t="s">
        <v>45</v>
      </c>
      <c r="D13" s="2">
        <v>198</v>
      </c>
      <c r="F13" s="37"/>
      <c r="G13" s="44" t="str">
        <f>CONCATENATE("Algemene opmerkingen bij het jaarprogramma van  ",G4)</f>
        <v>Algemene opmerkingen bij het jaarprogramma van  EC leerlaag H4 (schooljaar 2020 - 2021)</v>
      </c>
      <c r="H13" s="44"/>
      <c r="I13" s="44"/>
      <c r="J13" s="44"/>
      <c r="K13" s="44"/>
      <c r="L13" s="44"/>
      <c r="M13" s="44"/>
      <c r="N13" s="40"/>
      <c r="O13" s="40"/>
      <c r="P13" s="37"/>
      <c r="Q13" s="37"/>
    </row>
    <row r="14" spans="1:17" customHeight="1" ht="72">
      <c r="A14" s="9" t="s">
        <v>67</v>
      </c>
      <c r="B14" s="7">
        <f>B15+B11-B7</f>
        <v>4</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EC leerlaag H5 (schooljaar 2021 - 2022)</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23" t="s">
        <v>5</v>
      </c>
      <c r="H18" s="24"/>
      <c r="I18" s="23"/>
      <c r="J18" s="25" t="s">
        <v>5</v>
      </c>
      <c r="K18" s="26"/>
      <c r="L18" s="23"/>
      <c r="M18" s="23" t="s">
        <v>5</v>
      </c>
      <c r="N18" s="27"/>
      <c r="O18" s="27" t="s">
        <v>5</v>
      </c>
      <c r="P18" s="28"/>
      <c r="Q18" s="37"/>
    </row>
    <row r="19" spans="1:17" customHeight="1" ht="72">
      <c r="D19" s="2"/>
      <c r="E19" s="2"/>
      <c r="F19" s="37"/>
      <c r="G19" s="23" t="s">
        <v>5</v>
      </c>
      <c r="H19" s="24"/>
      <c r="I19" s="23"/>
      <c r="J19" s="25" t="s">
        <v>5</v>
      </c>
      <c r="K19" s="26"/>
      <c r="L19" s="23"/>
      <c r="M19" s="23" t="s">
        <v>5</v>
      </c>
      <c r="N19" s="27"/>
      <c r="O19" s="27" t="s">
        <v>5</v>
      </c>
      <c r="P19" s="28"/>
      <c r="Q19" s="37"/>
    </row>
    <row r="20" spans="1:17" customHeight="1" ht="72">
      <c r="D20" s="2"/>
      <c r="E20" s="2"/>
      <c r="F20" s="37"/>
      <c r="G20" s="23" t="s">
        <v>5</v>
      </c>
      <c r="H20" s="24"/>
      <c r="I20" s="23"/>
      <c r="J20" s="25" t="s">
        <v>5</v>
      </c>
      <c r="K20" s="26"/>
      <c r="L20" s="23"/>
      <c r="M20" s="23" t="s">
        <v>5</v>
      </c>
      <c r="N20" s="27"/>
      <c r="O20" s="27" t="s">
        <v>5</v>
      </c>
      <c r="P20" s="28"/>
      <c r="Q20" s="37"/>
    </row>
    <row r="21" spans="1:17" customHeight="1" ht="72">
      <c r="D21" s="2"/>
      <c r="E21" s="2"/>
      <c r="F21" s="37"/>
      <c r="G21" s="23" t="s">
        <v>5</v>
      </c>
      <c r="H21" s="24"/>
      <c r="I21" s="23"/>
      <c r="J21" s="25" t="s">
        <v>5</v>
      </c>
      <c r="K21" s="26"/>
      <c r="L21" s="23"/>
      <c r="M21" s="23" t="s">
        <v>5</v>
      </c>
      <c r="N21" s="27"/>
      <c r="O21" s="27" t="s">
        <v>5</v>
      </c>
      <c r="P21" s="28"/>
      <c r="Q21" s="37"/>
    </row>
    <row r="22" spans="1:17" customHeight="1" ht="72">
      <c r="D22" s="2"/>
      <c r="E22" s="2"/>
      <c r="F22" s="37"/>
      <c r="G22" s="23" t="s">
        <v>5</v>
      </c>
      <c r="H22" s="24"/>
      <c r="I22" s="23"/>
      <c r="J22" s="25" t="s">
        <v>5</v>
      </c>
      <c r="K22" s="26"/>
      <c r="L22" s="23"/>
      <c r="M22" s="23" t="s">
        <v>5</v>
      </c>
      <c r="N22" s="27"/>
      <c r="O22" s="27" t="s">
        <v>5</v>
      </c>
      <c r="P22" s="28"/>
      <c r="Q22" s="37"/>
    </row>
    <row r="23" spans="1:17" customHeight="1" ht="72">
      <c r="D23" s="2"/>
      <c r="E23" s="2"/>
      <c r="F23" s="37"/>
      <c r="G23" s="23" t="s">
        <v>5</v>
      </c>
      <c r="H23" s="24"/>
      <c r="I23" s="23"/>
      <c r="J23" s="25" t="s">
        <v>5</v>
      </c>
      <c r="K23" s="26"/>
      <c r="L23" s="23"/>
      <c r="M23" s="23" t="s">
        <v>5</v>
      </c>
      <c r="N23" s="27"/>
      <c r="O23" s="27" t="s">
        <v>5</v>
      </c>
      <c r="P23" s="28"/>
      <c r="Q23" s="37"/>
    </row>
    <row r="24" spans="1:17">
      <c r="F24" s="37"/>
      <c r="G24" s="40"/>
      <c r="H24" s="37"/>
      <c r="I24" s="40"/>
      <c r="J24" s="40"/>
      <c r="K24" s="37"/>
      <c r="L24" s="40"/>
      <c r="M24" s="40"/>
      <c r="N24" s="40"/>
      <c r="O24" s="40"/>
      <c r="P24" s="37"/>
      <c r="Q24" s="37"/>
    </row>
    <row r="25" spans="1:17">
      <c r="C25" s="9" t="s">
        <v>45</v>
      </c>
      <c r="D25" s="2">
        <v>199</v>
      </c>
      <c r="F25" s="37"/>
      <c r="G25" s="44" t="str">
        <f>CONCATENATE("Algemene opmerkingen bij het jaarprogramma van  ",G16)</f>
        <v>Algemene opmerkingen bij het jaarprogramma van  EC leerlaag H5 (schooljaar 2021 - 2022)</v>
      </c>
      <c r="H25" s="44"/>
      <c r="I25" s="44"/>
      <c r="J25" s="44"/>
      <c r="K25" s="44"/>
      <c r="L25" s="44"/>
      <c r="M25" s="44"/>
      <c r="N25" s="40"/>
      <c r="O25" s="40"/>
      <c r="P25" s="37"/>
      <c r="Q25" s="37"/>
    </row>
    <row r="26" spans="1:17" customHeight="1" ht="72">
      <c r="F26" s="37"/>
      <c r="G26" s="29"/>
      <c r="H26" s="29"/>
      <c r="I26" s="29"/>
      <c r="J26" s="29"/>
      <c r="K26" s="29"/>
      <c r="L26" s="29"/>
      <c r="M26" s="29"/>
      <c r="N26" s="53"/>
      <c r="O26" s="53"/>
      <c r="P26" s="54"/>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EC leerlaag H6 (schooljaar 2022 - 2022)</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EC leerlaag H6 (schooljaar 2022 - 2022)</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H5 (cohort 2019 - 2021)</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EC leerlaag H4 (schooljaar 2019 - 2020)</v>
      </c>
      <c r="H4" s="37"/>
      <c r="I4" s="40"/>
      <c r="J4" s="40"/>
      <c r="K4" s="37"/>
      <c r="L4" s="40"/>
      <c r="M4" s="40"/>
      <c r="N4" s="40"/>
      <c r="O4" s="40"/>
      <c r="P4" s="37"/>
      <c r="Q4" s="37"/>
    </row>
    <row r="5" spans="1:17" customHeight="1" ht="34.5">
      <c r="A5" s="9" t="s">
        <v>46</v>
      </c>
      <c r="B5" s="2">
        <v>23</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77</v>
      </c>
      <c r="D6" s="2"/>
      <c r="E6" s="2"/>
      <c r="F6" s="37"/>
      <c r="G6" s="43" t="s">
        <v>5</v>
      </c>
      <c r="H6" s="47"/>
      <c r="I6" s="43"/>
      <c r="J6" s="48" t="s">
        <v>5</v>
      </c>
      <c r="K6" s="49"/>
      <c r="L6" s="43"/>
      <c r="M6" s="43" t="s">
        <v>5</v>
      </c>
      <c r="N6" s="50"/>
      <c r="O6" s="50" t="s">
        <v>5</v>
      </c>
      <c r="P6" s="52"/>
      <c r="Q6" s="37"/>
    </row>
    <row r="7" spans="1:17" customHeight="1" ht="72">
      <c r="A7" s="9" t="s">
        <v>60</v>
      </c>
      <c r="B7" s="2">
        <v>2019</v>
      </c>
      <c r="D7" s="2"/>
      <c r="E7" s="2"/>
      <c r="F7" s="37"/>
      <c r="G7" s="43" t="s">
        <v>5</v>
      </c>
      <c r="H7" s="47"/>
      <c r="I7" s="43"/>
      <c r="J7" s="48" t="s">
        <v>5</v>
      </c>
      <c r="K7" s="49"/>
      <c r="L7" s="43"/>
      <c r="M7" s="43" t="s">
        <v>5</v>
      </c>
      <c r="N7" s="50"/>
      <c r="O7" s="50" t="s">
        <v>5</v>
      </c>
      <c r="P7" s="52"/>
      <c r="Q7" s="37"/>
    </row>
    <row r="8" spans="1:17" customHeight="1" ht="72">
      <c r="A8" s="9" t="s">
        <v>61</v>
      </c>
      <c r="B8" s="2">
        <v>81</v>
      </c>
      <c r="D8" s="2"/>
      <c r="E8" s="2"/>
      <c r="F8" s="37"/>
      <c r="G8" s="43" t="s">
        <v>5</v>
      </c>
      <c r="H8" s="47"/>
      <c r="I8" s="43"/>
      <c r="J8" s="48" t="s">
        <v>5</v>
      </c>
      <c r="K8" s="49"/>
      <c r="L8" s="43"/>
      <c r="M8" s="43" t="s">
        <v>5</v>
      </c>
      <c r="N8" s="50"/>
      <c r="O8" s="50" t="s">
        <v>5</v>
      </c>
      <c r="P8" s="52"/>
      <c r="Q8" s="37"/>
    </row>
    <row r="9" spans="1:17" customHeight="1" ht="72">
      <c r="A9" s="9" t="s">
        <v>62</v>
      </c>
      <c r="B9" s="4">
        <f>IF(B6="A",B7+3,IF(B6="H",B7+2,B7+1))</f>
        <v>2021</v>
      </c>
      <c r="D9" s="2"/>
      <c r="E9" s="2"/>
      <c r="F9" s="37"/>
      <c r="G9" s="43" t="s">
        <v>5</v>
      </c>
      <c r="H9" s="47"/>
      <c r="I9" s="43"/>
      <c r="J9" s="48" t="s">
        <v>5</v>
      </c>
      <c r="K9" s="49"/>
      <c r="L9" s="43"/>
      <c r="M9" s="43" t="s">
        <v>5</v>
      </c>
      <c r="N9" s="50"/>
      <c r="O9" s="50" t="s">
        <v>5</v>
      </c>
      <c r="P9" s="52"/>
      <c r="Q9" s="37"/>
    </row>
    <row r="10" spans="1:17" customHeight="1" ht="72">
      <c r="A10" s="9" t="s">
        <v>63</v>
      </c>
      <c r="B10" s="6">
        <f>NOW()</f>
        <v>44341.382696759</v>
      </c>
      <c r="D10" s="2"/>
      <c r="E10" s="2"/>
      <c r="F10" s="37"/>
      <c r="G10" s="43" t="s">
        <v>5</v>
      </c>
      <c r="H10" s="47"/>
      <c r="I10" s="43"/>
      <c r="J10" s="48" t="s">
        <v>5</v>
      </c>
      <c r="K10" s="49"/>
      <c r="L10" s="43"/>
      <c r="M10" s="43" t="s">
        <v>5</v>
      </c>
      <c r="N10" s="50"/>
      <c r="O10" s="50" t="s">
        <v>5</v>
      </c>
      <c r="P10" s="52"/>
      <c r="Q10" s="37"/>
    </row>
    <row r="11" spans="1:17" customHeight="1" ht="72">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-1</v>
      </c>
      <c r="C13" s="9" t="s">
        <v>45</v>
      </c>
      <c r="D13" s="2">
        <v>200</v>
      </c>
      <c r="F13" s="37"/>
      <c r="G13" s="44" t="str">
        <f>CONCATENATE("Algemene opmerkingen bij het jaarprogramma van  ",G4)</f>
        <v>Algemene opmerkingen bij het jaarprogramma van  EC leerlaag H4 (schooljaar 2019 - 2020)</v>
      </c>
      <c r="H13" s="44"/>
      <c r="I13" s="44"/>
      <c r="J13" s="44"/>
      <c r="K13" s="44"/>
      <c r="L13" s="44"/>
      <c r="M13" s="44"/>
      <c r="N13" s="40"/>
      <c r="O13" s="40"/>
      <c r="P13" s="37"/>
      <c r="Q13" s="37"/>
    </row>
    <row r="14" spans="1:17" customHeight="1" ht="72">
      <c r="A14" s="9" t="s">
        <v>67</v>
      </c>
      <c r="B14" s="7">
        <f>B15+B11-B7</f>
        <v>5</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EC leerlaag H5 (schooljaar 2020 - 2021)</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292</v>
      </c>
      <c r="E18" s="2"/>
      <c r="F18" s="37"/>
      <c r="G18" s="43">
        <v>1</v>
      </c>
      <c r="H18" s="47" t="s">
        <v>84</v>
      </c>
      <c r="I18" s="43"/>
      <c r="J18" s="48" t="s">
        <v>7</v>
      </c>
      <c r="K18" s="49"/>
      <c r="L18" s="43">
        <v>100</v>
      </c>
      <c r="M18" s="43" t="s">
        <v>8</v>
      </c>
      <c r="N18" s="50">
        <v>2</v>
      </c>
      <c r="O18" s="50" t="s">
        <v>8</v>
      </c>
      <c r="P18" s="52" t="s">
        <v>85</v>
      </c>
      <c r="Q18" s="37"/>
    </row>
    <row r="19" spans="1:17" customHeight="1" ht="72">
      <c r="D19" s="2">
        <v>293</v>
      </c>
      <c r="E19" s="2"/>
      <c r="F19" s="37"/>
      <c r="G19" s="43">
        <v>2</v>
      </c>
      <c r="H19" s="47" t="s">
        <v>86</v>
      </c>
      <c r="I19" s="43"/>
      <c r="J19" s="48" t="s">
        <v>7</v>
      </c>
      <c r="K19" s="49"/>
      <c r="L19" s="43">
        <v>100</v>
      </c>
      <c r="M19" s="43" t="s">
        <v>8</v>
      </c>
      <c r="N19" s="50">
        <v>2</v>
      </c>
      <c r="O19" s="50" t="s">
        <v>8</v>
      </c>
      <c r="P19" s="52" t="s">
        <v>87</v>
      </c>
      <c r="Q19" s="37"/>
    </row>
    <row r="20" spans="1:17" customHeight="1" ht="72">
      <c r="D20" s="2">
        <v>294</v>
      </c>
      <c r="E20" s="2"/>
      <c r="F20" s="37"/>
      <c r="G20" s="43">
        <v>3</v>
      </c>
      <c r="H20" s="47" t="s">
        <v>88</v>
      </c>
      <c r="I20" s="43"/>
      <c r="J20" s="48" t="s">
        <v>7</v>
      </c>
      <c r="K20" s="49"/>
      <c r="L20" s="43">
        <v>100</v>
      </c>
      <c r="M20" s="43" t="s">
        <v>8</v>
      </c>
      <c r="N20" s="50">
        <v>2</v>
      </c>
      <c r="O20" s="50" t="s">
        <v>8</v>
      </c>
      <c r="P20" s="52" t="s">
        <v>89</v>
      </c>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201</v>
      </c>
      <c r="F25" s="37"/>
      <c r="G25" s="44" t="str">
        <f>CONCATENATE("Algemene opmerkingen bij het jaarprogramma van  ",G16)</f>
        <v>Algemene opmerkingen bij het jaarprogramma van  EC leerlaag H5 (schooljaar 2020 - 2021)</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EC leerlaag H6 (schooljaar 2021 - 2021)</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EC leerlaag H6 (schooljaar 2021 - 2021)</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A3 (cohort 2021 - 2024)</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EC leerlaag A4 (schooljaar 2021 - 2022)</v>
      </c>
      <c r="H4" s="37"/>
      <c r="I4" s="40"/>
      <c r="J4" s="40"/>
      <c r="K4" s="37"/>
      <c r="L4" s="40"/>
      <c r="M4" s="40"/>
      <c r="N4" s="40"/>
      <c r="O4" s="40"/>
      <c r="P4" s="37"/>
      <c r="Q4" s="37"/>
    </row>
    <row r="5" spans="1:17" customHeight="1" ht="34.5">
      <c r="A5" s="9" t="s">
        <v>46</v>
      </c>
      <c r="B5" s="2">
        <v>23</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90</v>
      </c>
      <c r="D6" s="2"/>
      <c r="E6" s="2"/>
      <c r="F6" s="37"/>
      <c r="G6" s="23" t="s">
        <v>5</v>
      </c>
      <c r="H6" s="24"/>
      <c r="I6" s="23"/>
      <c r="J6" s="25" t="s">
        <v>5</v>
      </c>
      <c r="K6" s="26"/>
      <c r="L6" s="23"/>
      <c r="M6" s="23" t="s">
        <v>5</v>
      </c>
      <c r="N6" s="27"/>
      <c r="O6" s="27" t="s">
        <v>5</v>
      </c>
      <c r="P6" s="28"/>
      <c r="Q6" s="37"/>
    </row>
    <row r="7" spans="1:17" customHeight="1" ht="72">
      <c r="A7" s="9" t="s">
        <v>60</v>
      </c>
      <c r="B7" s="2">
        <v>2021</v>
      </c>
      <c r="D7" s="2"/>
      <c r="E7" s="2"/>
      <c r="F7" s="37"/>
      <c r="G7" s="23" t="s">
        <v>5</v>
      </c>
      <c r="H7" s="24"/>
      <c r="I7" s="23"/>
      <c r="J7" s="25" t="s">
        <v>5</v>
      </c>
      <c r="K7" s="26"/>
      <c r="L7" s="23"/>
      <c r="M7" s="23" t="s">
        <v>5</v>
      </c>
      <c r="N7" s="27"/>
      <c r="O7" s="27" t="s">
        <v>5</v>
      </c>
      <c r="P7" s="28"/>
      <c r="Q7" s="37"/>
    </row>
    <row r="8" spans="1:17" customHeight="1" ht="72">
      <c r="A8" s="9" t="s">
        <v>61</v>
      </c>
      <c r="B8" s="2">
        <v>249</v>
      </c>
      <c r="D8" s="2"/>
      <c r="E8" s="2"/>
      <c r="F8" s="37"/>
      <c r="G8" s="23" t="s">
        <v>5</v>
      </c>
      <c r="H8" s="24"/>
      <c r="I8" s="23"/>
      <c r="J8" s="25" t="s">
        <v>5</v>
      </c>
      <c r="K8" s="26"/>
      <c r="L8" s="23"/>
      <c r="M8" s="23" t="s">
        <v>5</v>
      </c>
      <c r="N8" s="27"/>
      <c r="O8" s="27" t="s">
        <v>5</v>
      </c>
      <c r="P8" s="28"/>
      <c r="Q8" s="37"/>
    </row>
    <row r="9" spans="1:17" customHeight="1" ht="72">
      <c r="A9" s="9" t="s">
        <v>62</v>
      </c>
      <c r="B9" s="4">
        <f>IF(B6="A",B7+3,IF(B6="H",B7+2,B7+1))</f>
        <v>2024</v>
      </c>
      <c r="D9" s="2"/>
      <c r="E9" s="2"/>
      <c r="F9" s="37"/>
      <c r="G9" s="23" t="s">
        <v>5</v>
      </c>
      <c r="H9" s="24"/>
      <c r="I9" s="23"/>
      <c r="J9" s="25" t="s">
        <v>5</v>
      </c>
      <c r="K9" s="26"/>
      <c r="L9" s="23"/>
      <c r="M9" s="23" t="s">
        <v>5</v>
      </c>
      <c r="N9" s="27"/>
      <c r="O9" s="27" t="s">
        <v>5</v>
      </c>
      <c r="P9" s="28"/>
      <c r="Q9" s="37"/>
    </row>
    <row r="10" spans="1:17" customHeight="1" ht="72">
      <c r="A10" s="9" t="s">
        <v>63</v>
      </c>
      <c r="B10" s="6">
        <f>NOW()</f>
        <v>44341.382696759</v>
      </c>
      <c r="D10" s="2"/>
      <c r="E10" s="2"/>
      <c r="F10" s="37"/>
      <c r="G10" s="23" t="s">
        <v>5</v>
      </c>
      <c r="H10" s="24"/>
      <c r="I10" s="23"/>
      <c r="J10" s="25" t="s">
        <v>5</v>
      </c>
      <c r="K10" s="26"/>
      <c r="L10" s="23"/>
      <c r="M10" s="23" t="s">
        <v>5</v>
      </c>
      <c r="N10" s="27"/>
      <c r="O10" s="27" t="s">
        <v>5</v>
      </c>
      <c r="P10" s="28"/>
      <c r="Q10" s="37"/>
    </row>
    <row r="11" spans="1:17" customHeight="1" ht="72">
      <c r="A11" s="9" t="s">
        <v>64</v>
      </c>
      <c r="B11" s="4">
        <f>IF(MONTH(NOW())&gt;7,YEAR(NOW()),YEAR(NOW())-1)</f>
        <v>2020</v>
      </c>
      <c r="D11" s="2"/>
      <c r="E11" s="2"/>
      <c r="F11" s="37"/>
      <c r="G11" s="23" t="s">
        <v>5</v>
      </c>
      <c r="H11" s="24"/>
      <c r="I11" s="23"/>
      <c r="J11" s="25" t="s">
        <v>5</v>
      </c>
      <c r="K11" s="26"/>
      <c r="L11" s="23"/>
      <c r="M11" s="23" t="s">
        <v>5</v>
      </c>
      <c r="N11" s="27"/>
      <c r="O11" s="27" t="s">
        <v>5</v>
      </c>
      <c r="P11" s="28"/>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1</v>
      </c>
      <c r="C13" s="9" t="s">
        <v>45</v>
      </c>
      <c r="D13" s="2">
        <v>609</v>
      </c>
      <c r="F13" s="37"/>
      <c r="G13" s="44" t="str">
        <f>CONCATENATE("Algemene opmerkingen bij het jaarprogramma van  ",G4)</f>
        <v>Algemene opmerkingen bij het jaarprogramma van  EC leerlaag A4 (schooljaar 2021 - 2022)</v>
      </c>
      <c r="H13" s="44"/>
      <c r="I13" s="44"/>
      <c r="J13" s="44"/>
      <c r="K13" s="44"/>
      <c r="L13" s="44"/>
      <c r="M13" s="44"/>
      <c r="N13" s="40"/>
      <c r="O13" s="40"/>
      <c r="P13" s="37"/>
      <c r="Q13" s="37"/>
    </row>
    <row r="14" spans="1:17" customHeight="1" ht="72">
      <c r="A14" s="9" t="s">
        <v>67</v>
      </c>
      <c r="B14" s="7">
        <f>B15+B11-B7</f>
        <v>3</v>
      </c>
      <c r="F14" s="37"/>
      <c r="G14" s="29"/>
      <c r="H14" s="29"/>
      <c r="I14" s="29"/>
      <c r="J14" s="29"/>
      <c r="K14" s="29"/>
      <c r="L14" s="29"/>
      <c r="M14" s="29"/>
      <c r="N14" s="53"/>
      <c r="O14" s="53"/>
      <c r="P14" s="54"/>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EC leerlaag A5 (schooljaar 2022 - 2023)</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43" t="s">
        <v>5</v>
      </c>
      <c r="H18" s="47"/>
      <c r="I18" s="43"/>
      <c r="J18" s="48" t="s">
        <v>5</v>
      </c>
      <c r="K18" s="49"/>
      <c r="L18" s="43"/>
      <c r="M18" s="43" t="s">
        <v>5</v>
      </c>
      <c r="N18" s="50"/>
      <c r="O18" s="50" t="s">
        <v>5</v>
      </c>
      <c r="P18" s="52"/>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610</v>
      </c>
      <c r="F25" s="37"/>
      <c r="G25" s="44" t="str">
        <f>CONCATENATE("Algemene opmerkingen bij het jaarprogramma van  ",G16)</f>
        <v>Algemene opmerkingen bij het jaarprogramma van  EC leerlaag A5 (schooljaar 2022 - 2023)</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EC leerlaag A6 (schooljaar 2023 - 2024)</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c r="E30" s="2"/>
      <c r="F30" s="37"/>
      <c r="G30" s="43" t="s">
        <v>5</v>
      </c>
      <c r="H30" s="47"/>
      <c r="I30" s="43"/>
      <c r="J30" s="48" t="s">
        <v>5</v>
      </c>
      <c r="K30" s="49"/>
      <c r="L30" s="43"/>
      <c r="M30" s="43" t="s">
        <v>5</v>
      </c>
      <c r="N30" s="50"/>
      <c r="O30" s="50" t="s">
        <v>5</v>
      </c>
      <c r="P30" s="52"/>
      <c r="Q30" s="37"/>
    </row>
    <row r="31" spans="1:17" customHeight="1" ht="72">
      <c r="D31" s="2"/>
      <c r="E31" s="2"/>
      <c r="F31" s="37"/>
      <c r="G31" s="43" t="s">
        <v>5</v>
      </c>
      <c r="H31" s="47"/>
      <c r="I31" s="43"/>
      <c r="J31" s="48" t="s">
        <v>5</v>
      </c>
      <c r="K31" s="49"/>
      <c r="L31" s="43"/>
      <c r="M31" s="43" t="s">
        <v>5</v>
      </c>
      <c r="N31" s="50"/>
      <c r="O31" s="50" t="s">
        <v>5</v>
      </c>
      <c r="P31" s="52"/>
      <c r="Q31" s="37"/>
    </row>
    <row r="32" spans="1:17" customHeight="1" ht="72">
      <c r="D32" s="2"/>
      <c r="E32" s="2"/>
      <c r="F32" s="37"/>
      <c r="G32" s="43" t="s">
        <v>5</v>
      </c>
      <c r="H32" s="47"/>
      <c r="I32" s="43"/>
      <c r="J32" s="48" t="s">
        <v>5</v>
      </c>
      <c r="K32" s="49"/>
      <c r="L32" s="43"/>
      <c r="M32" s="43" t="s">
        <v>5</v>
      </c>
      <c r="N32" s="50"/>
      <c r="O32" s="50" t="s">
        <v>5</v>
      </c>
      <c r="P32" s="52"/>
      <c r="Q32" s="37"/>
    </row>
    <row r="33" spans="1:17" customHeight="1" ht="72">
      <c r="D33" s="2"/>
      <c r="E33" s="2"/>
      <c r="F33" s="37"/>
      <c r="G33" s="43" t="s">
        <v>5</v>
      </c>
      <c r="H33" s="47"/>
      <c r="I33" s="43"/>
      <c r="J33" s="48" t="s">
        <v>5</v>
      </c>
      <c r="K33" s="49"/>
      <c r="L33" s="43"/>
      <c r="M33" s="43" t="s">
        <v>5</v>
      </c>
      <c r="N33" s="50"/>
      <c r="O33" s="50" t="s">
        <v>5</v>
      </c>
      <c r="P33" s="52"/>
      <c r="Q33" s="37"/>
    </row>
    <row r="34" spans="1:17" customHeight="1" ht="72">
      <c r="D34" s="2"/>
      <c r="E34" s="2"/>
      <c r="F34" s="37"/>
      <c r="G34" s="43" t="s">
        <v>5</v>
      </c>
      <c r="H34" s="47"/>
      <c r="I34" s="43"/>
      <c r="J34" s="48" t="s">
        <v>5</v>
      </c>
      <c r="K34" s="49"/>
      <c r="L34" s="43"/>
      <c r="M34" s="43" t="s">
        <v>5</v>
      </c>
      <c r="N34" s="50"/>
      <c r="O34" s="50" t="s">
        <v>5</v>
      </c>
      <c r="P34" s="52"/>
      <c r="Q34" s="37"/>
    </row>
    <row r="35" spans="1:17" customHeight="1" ht="72">
      <c r="D35" s="2"/>
      <c r="E35" s="2"/>
      <c r="F35" s="37"/>
      <c r="G35" s="43" t="s">
        <v>5</v>
      </c>
      <c r="H35" s="47"/>
      <c r="I35" s="43"/>
      <c r="J35" s="48" t="s">
        <v>5</v>
      </c>
      <c r="K35" s="49"/>
      <c r="L35" s="43"/>
      <c r="M35" s="43" t="s">
        <v>5</v>
      </c>
      <c r="N35" s="50"/>
      <c r="O35" s="50" t="s">
        <v>5</v>
      </c>
      <c r="P35" s="52"/>
      <c r="Q35" s="37"/>
    </row>
    <row r="36" spans="1:17">
      <c r="F36" s="37"/>
      <c r="G36" s="40"/>
      <c r="H36" s="37"/>
      <c r="I36" s="40"/>
      <c r="J36" s="40"/>
      <c r="K36" s="37"/>
      <c r="L36" s="40"/>
      <c r="M36" s="40"/>
      <c r="N36" s="40"/>
      <c r="O36" s="40"/>
      <c r="P36" s="37"/>
      <c r="Q36" s="37"/>
    </row>
    <row r="37" spans="1:17">
      <c r="C37" s="9" t="s">
        <v>45</v>
      </c>
      <c r="D37" s="2">
        <v>611</v>
      </c>
      <c r="F37" s="37"/>
      <c r="G37" s="44" t="str">
        <f>CONCATENATE("Algemene opmerkingen bij het jaarprogramma van  ",G28)</f>
        <v>Algemene opmerkingen bij het jaarprogramma van  EC leerlaag A6 (schooljaar 2023 - 2024)</v>
      </c>
      <c r="H37" s="44"/>
      <c r="I37" s="44"/>
      <c r="J37" s="44"/>
      <c r="K37" s="44"/>
      <c r="L37" s="44"/>
      <c r="M37" s="44"/>
      <c r="N37" s="40"/>
      <c r="O37" s="40"/>
      <c r="P37" s="37"/>
      <c r="Q37" s="37"/>
    </row>
    <row r="38" spans="1:17" customHeight="1" ht="72">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A4 (cohort 2020 - 2023)</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EC leerlaag A4 (schooljaar 2020 - 2021)</v>
      </c>
      <c r="H4" s="37"/>
      <c r="I4" s="40"/>
      <c r="J4" s="40"/>
      <c r="K4" s="37"/>
      <c r="L4" s="40"/>
      <c r="M4" s="40"/>
      <c r="N4" s="40"/>
      <c r="O4" s="40"/>
      <c r="P4" s="37"/>
      <c r="Q4" s="37"/>
    </row>
    <row r="5" spans="1:17" customHeight="1" ht="34.5">
      <c r="A5" s="9" t="s">
        <v>46</v>
      </c>
      <c r="B5" s="2">
        <v>23</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90</v>
      </c>
      <c r="D6" s="2">
        <v>295</v>
      </c>
      <c r="E6" s="2"/>
      <c r="F6" s="37"/>
      <c r="G6" s="43">
        <v>1</v>
      </c>
      <c r="H6" s="47" t="s">
        <v>91</v>
      </c>
      <c r="I6" s="43">
        <v>1</v>
      </c>
      <c r="J6" s="48" t="s">
        <v>7</v>
      </c>
      <c r="K6" s="49"/>
      <c r="L6" s="43">
        <v>100</v>
      </c>
      <c r="M6" s="43" t="s">
        <v>11</v>
      </c>
      <c r="N6" s="50"/>
      <c r="O6" s="50">
        <v>0</v>
      </c>
      <c r="P6" s="52"/>
      <c r="Q6" s="37"/>
    </row>
    <row r="7" spans="1:17" customHeight="1" ht="72">
      <c r="A7" s="9" t="s">
        <v>60</v>
      </c>
      <c r="B7" s="2">
        <v>2020</v>
      </c>
      <c r="D7" s="2">
        <v>296</v>
      </c>
      <c r="E7" s="2"/>
      <c r="F7" s="37"/>
      <c r="G7" s="43">
        <v>2</v>
      </c>
      <c r="H7" s="47" t="s">
        <v>92</v>
      </c>
      <c r="I7" s="43">
        <v>2</v>
      </c>
      <c r="J7" s="48" t="s">
        <v>7</v>
      </c>
      <c r="K7" s="49"/>
      <c r="L7" s="43">
        <v>100</v>
      </c>
      <c r="M7" s="43" t="s">
        <v>11</v>
      </c>
      <c r="N7" s="50"/>
      <c r="O7" s="50">
        <v>0</v>
      </c>
      <c r="P7" s="52"/>
      <c r="Q7" s="37"/>
    </row>
    <row r="8" spans="1:17" customHeight="1" ht="72">
      <c r="A8" s="9" t="s">
        <v>61</v>
      </c>
      <c r="B8" s="2">
        <v>82</v>
      </c>
      <c r="D8" s="2">
        <v>297</v>
      </c>
      <c r="E8" s="2"/>
      <c r="F8" s="37"/>
      <c r="G8" s="43">
        <v>3</v>
      </c>
      <c r="H8" s="47" t="s">
        <v>93</v>
      </c>
      <c r="I8" s="43">
        <v>1</v>
      </c>
      <c r="J8" s="48" t="s">
        <v>7</v>
      </c>
      <c r="K8" s="49"/>
      <c r="L8" s="43">
        <v>50</v>
      </c>
      <c r="M8" s="43" t="s">
        <v>11</v>
      </c>
      <c r="N8" s="50"/>
      <c r="O8" s="50">
        <v>0</v>
      </c>
      <c r="P8" s="52"/>
      <c r="Q8" s="37"/>
    </row>
    <row r="9" spans="1:17" customHeight="1" ht="72">
      <c r="A9" s="9" t="s">
        <v>62</v>
      </c>
      <c r="B9" s="4">
        <f>IF(B6="A",B7+3,IF(B6="H",B7+2,B7+1))</f>
        <v>2023</v>
      </c>
      <c r="D9" s="2">
        <v>298</v>
      </c>
      <c r="E9" s="2"/>
      <c r="F9" s="37"/>
      <c r="G9" s="43">
        <v>4</v>
      </c>
      <c r="H9" s="47" t="s">
        <v>94</v>
      </c>
      <c r="I9" s="43">
        <v>2</v>
      </c>
      <c r="J9" s="48" t="s">
        <v>7</v>
      </c>
      <c r="K9" s="49"/>
      <c r="L9" s="43">
        <v>100</v>
      </c>
      <c r="M9" s="43" t="s">
        <v>11</v>
      </c>
      <c r="N9" s="50"/>
      <c r="O9" s="50">
        <v>0</v>
      </c>
      <c r="P9" s="52"/>
      <c r="Q9" s="37"/>
    </row>
    <row r="10" spans="1:17" customHeight="1" ht="72">
      <c r="A10" s="9" t="s">
        <v>63</v>
      </c>
      <c r="B10" s="6">
        <f>NOW()</f>
        <v>44341.382696759</v>
      </c>
      <c r="D10" s="2"/>
      <c r="E10" s="2"/>
      <c r="F10" s="37"/>
      <c r="G10" s="43" t="s">
        <v>5</v>
      </c>
      <c r="H10" s="47"/>
      <c r="I10" s="43"/>
      <c r="J10" s="48" t="s">
        <v>5</v>
      </c>
      <c r="K10" s="49"/>
      <c r="L10" s="43"/>
      <c r="M10" s="43" t="s">
        <v>5</v>
      </c>
      <c r="N10" s="50"/>
      <c r="O10" s="50" t="s">
        <v>5</v>
      </c>
      <c r="P10" s="52"/>
      <c r="Q10" s="37"/>
    </row>
    <row r="11" spans="1:17" customHeight="1" ht="72">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0</v>
      </c>
      <c r="C13" s="9" t="s">
        <v>45</v>
      </c>
      <c r="D13" s="2">
        <v>202</v>
      </c>
      <c r="F13" s="37"/>
      <c r="G13" s="44" t="str">
        <f>CONCATENATE("Algemene opmerkingen bij het jaarprogramma van  ",G4)</f>
        <v>Algemene opmerkingen bij het jaarprogramma van  EC leerlaag A4 (schooljaar 2020 - 2021)</v>
      </c>
      <c r="H13" s="44"/>
      <c r="I13" s="44"/>
      <c r="J13" s="44"/>
      <c r="K13" s="44"/>
      <c r="L13" s="44"/>
      <c r="M13" s="44"/>
      <c r="N13" s="40"/>
      <c r="O13" s="40"/>
      <c r="P13" s="37"/>
      <c r="Q13" s="37"/>
    </row>
    <row r="14" spans="1:17" customHeight="1" ht="72">
      <c r="A14" s="9" t="s">
        <v>67</v>
      </c>
      <c r="B14" s="7">
        <f>B15+B11-B7</f>
        <v>4</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EC leerlaag A5 (schooljaar 2021 - 2022)</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23" t="s">
        <v>5</v>
      </c>
      <c r="H18" s="24"/>
      <c r="I18" s="23"/>
      <c r="J18" s="25" t="s">
        <v>5</v>
      </c>
      <c r="K18" s="26"/>
      <c r="L18" s="23"/>
      <c r="M18" s="23" t="s">
        <v>5</v>
      </c>
      <c r="N18" s="27"/>
      <c r="O18" s="27" t="s">
        <v>5</v>
      </c>
      <c r="P18" s="28"/>
      <c r="Q18" s="37"/>
    </row>
    <row r="19" spans="1:17" customHeight="1" ht="72">
      <c r="D19" s="2"/>
      <c r="E19" s="2"/>
      <c r="F19" s="37"/>
      <c r="G19" s="23" t="s">
        <v>5</v>
      </c>
      <c r="H19" s="24"/>
      <c r="I19" s="23"/>
      <c r="J19" s="25" t="s">
        <v>5</v>
      </c>
      <c r="K19" s="26"/>
      <c r="L19" s="23"/>
      <c r="M19" s="23" t="s">
        <v>5</v>
      </c>
      <c r="N19" s="27"/>
      <c r="O19" s="27" t="s">
        <v>5</v>
      </c>
      <c r="P19" s="28"/>
      <c r="Q19" s="37"/>
    </row>
    <row r="20" spans="1:17" customHeight="1" ht="72">
      <c r="D20" s="2"/>
      <c r="E20" s="2"/>
      <c r="F20" s="37"/>
      <c r="G20" s="23" t="s">
        <v>5</v>
      </c>
      <c r="H20" s="24"/>
      <c r="I20" s="23"/>
      <c r="J20" s="25" t="s">
        <v>5</v>
      </c>
      <c r="K20" s="26"/>
      <c r="L20" s="23"/>
      <c r="M20" s="23" t="s">
        <v>5</v>
      </c>
      <c r="N20" s="27"/>
      <c r="O20" s="27" t="s">
        <v>5</v>
      </c>
      <c r="P20" s="28"/>
      <c r="Q20" s="37"/>
    </row>
    <row r="21" spans="1:17" customHeight="1" ht="72">
      <c r="D21" s="2"/>
      <c r="E21" s="2"/>
      <c r="F21" s="37"/>
      <c r="G21" s="23" t="s">
        <v>5</v>
      </c>
      <c r="H21" s="24"/>
      <c r="I21" s="23"/>
      <c r="J21" s="25" t="s">
        <v>5</v>
      </c>
      <c r="K21" s="26"/>
      <c r="L21" s="23"/>
      <c r="M21" s="23" t="s">
        <v>5</v>
      </c>
      <c r="N21" s="27"/>
      <c r="O21" s="27" t="s">
        <v>5</v>
      </c>
      <c r="P21" s="28"/>
      <c r="Q21" s="37"/>
    </row>
    <row r="22" spans="1:17" customHeight="1" ht="72">
      <c r="D22" s="2"/>
      <c r="E22" s="2"/>
      <c r="F22" s="37"/>
      <c r="G22" s="23" t="s">
        <v>5</v>
      </c>
      <c r="H22" s="24"/>
      <c r="I22" s="23"/>
      <c r="J22" s="25" t="s">
        <v>5</v>
      </c>
      <c r="K22" s="26"/>
      <c r="L22" s="23"/>
      <c r="M22" s="23" t="s">
        <v>5</v>
      </c>
      <c r="N22" s="27"/>
      <c r="O22" s="27" t="s">
        <v>5</v>
      </c>
      <c r="P22" s="28"/>
      <c r="Q22" s="37"/>
    </row>
    <row r="23" spans="1:17" customHeight="1" ht="72">
      <c r="D23" s="2"/>
      <c r="E23" s="2"/>
      <c r="F23" s="37"/>
      <c r="G23" s="23" t="s">
        <v>5</v>
      </c>
      <c r="H23" s="24"/>
      <c r="I23" s="23"/>
      <c r="J23" s="25" t="s">
        <v>5</v>
      </c>
      <c r="K23" s="26"/>
      <c r="L23" s="23"/>
      <c r="M23" s="23" t="s">
        <v>5</v>
      </c>
      <c r="N23" s="27"/>
      <c r="O23" s="27" t="s">
        <v>5</v>
      </c>
      <c r="P23" s="28"/>
      <c r="Q23" s="37"/>
    </row>
    <row r="24" spans="1:17">
      <c r="F24" s="37"/>
      <c r="G24" s="40"/>
      <c r="H24" s="37"/>
      <c r="I24" s="40"/>
      <c r="J24" s="40"/>
      <c r="K24" s="37"/>
      <c r="L24" s="40"/>
      <c r="M24" s="40"/>
      <c r="N24" s="40"/>
      <c r="O24" s="40"/>
      <c r="P24" s="37"/>
      <c r="Q24" s="37"/>
    </row>
    <row r="25" spans="1:17">
      <c r="C25" s="9" t="s">
        <v>45</v>
      </c>
      <c r="D25" s="2">
        <v>203</v>
      </c>
      <c r="F25" s="37"/>
      <c r="G25" s="44" t="str">
        <f>CONCATENATE("Algemene opmerkingen bij het jaarprogramma van  ",G16)</f>
        <v>Algemene opmerkingen bij het jaarprogramma van  EC leerlaag A5 (schooljaar 2021 - 2022)</v>
      </c>
      <c r="H25" s="44"/>
      <c r="I25" s="44"/>
      <c r="J25" s="44"/>
      <c r="K25" s="44"/>
      <c r="L25" s="44"/>
      <c r="M25" s="44"/>
      <c r="N25" s="40"/>
      <c r="O25" s="40"/>
      <c r="P25" s="37"/>
      <c r="Q25" s="37"/>
    </row>
    <row r="26" spans="1:17" customHeight="1" ht="72">
      <c r="F26" s="37"/>
      <c r="G26" s="29"/>
      <c r="H26" s="29"/>
      <c r="I26" s="29"/>
      <c r="J26" s="29"/>
      <c r="K26" s="29"/>
      <c r="L26" s="29"/>
      <c r="M26" s="29"/>
      <c r="N26" s="53"/>
      <c r="O26" s="53"/>
      <c r="P26" s="54"/>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EC leerlaag A6 (schooljaar 2022 - 2023)</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c r="E30" s="2"/>
      <c r="F30" s="37"/>
      <c r="G30" s="43" t="s">
        <v>5</v>
      </c>
      <c r="H30" s="47"/>
      <c r="I30" s="43"/>
      <c r="J30" s="48" t="s">
        <v>5</v>
      </c>
      <c r="K30" s="49"/>
      <c r="L30" s="43"/>
      <c r="M30" s="43" t="s">
        <v>5</v>
      </c>
      <c r="N30" s="50"/>
      <c r="O30" s="50" t="s">
        <v>5</v>
      </c>
      <c r="P30" s="52"/>
      <c r="Q30" s="37"/>
    </row>
    <row r="31" spans="1:17" customHeight="1" ht="72">
      <c r="D31" s="2"/>
      <c r="E31" s="2"/>
      <c r="F31" s="37"/>
      <c r="G31" s="43" t="s">
        <v>5</v>
      </c>
      <c r="H31" s="47"/>
      <c r="I31" s="43"/>
      <c r="J31" s="48" t="s">
        <v>5</v>
      </c>
      <c r="K31" s="49"/>
      <c r="L31" s="43"/>
      <c r="M31" s="43" t="s">
        <v>5</v>
      </c>
      <c r="N31" s="50"/>
      <c r="O31" s="50" t="s">
        <v>5</v>
      </c>
      <c r="P31" s="52"/>
      <c r="Q31" s="37"/>
    </row>
    <row r="32" spans="1:17" customHeight="1" ht="72">
      <c r="D32" s="2"/>
      <c r="E32" s="2"/>
      <c r="F32" s="37"/>
      <c r="G32" s="43" t="s">
        <v>5</v>
      </c>
      <c r="H32" s="47"/>
      <c r="I32" s="43"/>
      <c r="J32" s="48" t="s">
        <v>5</v>
      </c>
      <c r="K32" s="49"/>
      <c r="L32" s="43"/>
      <c r="M32" s="43" t="s">
        <v>5</v>
      </c>
      <c r="N32" s="50"/>
      <c r="O32" s="50" t="s">
        <v>5</v>
      </c>
      <c r="P32" s="52"/>
      <c r="Q32" s="37"/>
    </row>
    <row r="33" spans="1:17" customHeight="1" ht="72">
      <c r="D33" s="2"/>
      <c r="E33" s="2"/>
      <c r="F33" s="37"/>
      <c r="G33" s="43" t="s">
        <v>5</v>
      </c>
      <c r="H33" s="47"/>
      <c r="I33" s="43"/>
      <c r="J33" s="48" t="s">
        <v>5</v>
      </c>
      <c r="K33" s="49"/>
      <c r="L33" s="43"/>
      <c r="M33" s="43" t="s">
        <v>5</v>
      </c>
      <c r="N33" s="50"/>
      <c r="O33" s="50" t="s">
        <v>5</v>
      </c>
      <c r="P33" s="52"/>
      <c r="Q33" s="37"/>
    </row>
    <row r="34" spans="1:17" customHeight="1" ht="72">
      <c r="D34" s="2"/>
      <c r="E34" s="2"/>
      <c r="F34" s="37"/>
      <c r="G34" s="43" t="s">
        <v>5</v>
      </c>
      <c r="H34" s="47"/>
      <c r="I34" s="43"/>
      <c r="J34" s="48" t="s">
        <v>5</v>
      </c>
      <c r="K34" s="49"/>
      <c r="L34" s="43"/>
      <c r="M34" s="43" t="s">
        <v>5</v>
      </c>
      <c r="N34" s="50"/>
      <c r="O34" s="50" t="s">
        <v>5</v>
      </c>
      <c r="P34" s="52"/>
      <c r="Q34" s="37"/>
    </row>
    <row r="35" spans="1:17" customHeight="1" ht="72">
      <c r="D35" s="2"/>
      <c r="E35" s="2"/>
      <c r="F35" s="37"/>
      <c r="G35" s="43" t="s">
        <v>5</v>
      </c>
      <c r="H35" s="47"/>
      <c r="I35" s="43"/>
      <c r="J35" s="48" t="s">
        <v>5</v>
      </c>
      <c r="K35" s="49"/>
      <c r="L35" s="43"/>
      <c r="M35" s="43" t="s">
        <v>5</v>
      </c>
      <c r="N35" s="50"/>
      <c r="O35" s="50" t="s">
        <v>5</v>
      </c>
      <c r="P35" s="52"/>
      <c r="Q35" s="37"/>
    </row>
    <row r="36" spans="1:17">
      <c r="F36" s="37"/>
      <c r="G36" s="40"/>
      <c r="H36" s="37"/>
      <c r="I36" s="40"/>
      <c r="J36" s="40"/>
      <c r="K36" s="37"/>
      <c r="L36" s="40"/>
      <c r="M36" s="40"/>
      <c r="N36" s="40"/>
      <c r="O36" s="40"/>
      <c r="P36" s="37"/>
      <c r="Q36" s="37"/>
    </row>
    <row r="37" spans="1:17">
      <c r="C37" s="9" t="s">
        <v>45</v>
      </c>
      <c r="D37" s="2">
        <v>204</v>
      </c>
      <c r="F37" s="37"/>
      <c r="G37" s="44" t="str">
        <f>CONCATENATE("Algemene opmerkingen bij het jaarprogramma van  ",G28)</f>
        <v>Algemene opmerkingen bij het jaarprogramma van  EC leerlaag A6 (schooljaar 2022 - 2023)</v>
      </c>
      <c r="H37" s="44"/>
      <c r="I37" s="44"/>
      <c r="J37" s="44"/>
      <c r="K37" s="44"/>
      <c r="L37" s="44"/>
      <c r="M37" s="44"/>
      <c r="N37" s="40"/>
      <c r="O37" s="40"/>
      <c r="P37" s="37"/>
      <c r="Q37" s="37"/>
    </row>
    <row r="38" spans="1:17" customHeight="1" ht="72">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2021-05-25T08:53:58+00:00</dcterms:modified>
  <dc:title>xlsx-pta-generator</dc:title>
  <dc:description>Dit bestand is eigendom van CSG Augustinus Groningen</dc:description>
  <dc:subject>acomt pta cohorten</dc:subject>
  <cp:keywords>acomt pta cohorten</cp:keywords>
  <cp:category>internal usage only</cp:category>
</cp:coreProperties>
</file>