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<sst xmlns="http://schemas.openxmlformats.org/spreadsheetml/2006/main" uniqueCount="78">
  <si>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</si>
  <si>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</si>
  <si>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</si>
  <si>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</si>
  <si>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</si>
  <si>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</si>
  <si>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</si>
  <si>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</si>
  <si>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</si>
  <si>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</si>
  <si>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</si>
  <si>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</si>
  <si>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</si>
  <si>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</si>
  <si>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</si>
  <si>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</si>
  <si>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</si>
  <si>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</si>
  <si>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</si>
  <si>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</si>
  <si>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</si>
  <si>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</si>
  <si>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</si>
  <si>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</si>
  <si>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</si>
  <si>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</si>
  <si>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</si>
  <si>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</si>
  <si>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</si>
  <si>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</si>
  <si>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</si>
  <si>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</si>
  <si>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</si>
  <si>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</si>
  <si>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</si>
  <si>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</si>
  <si>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</si>
  <si>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</si>
  <si>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</si>
  <si>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</si>
  <si>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</si>
  <si>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</si>
  <si>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</si>
  <si>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</si>
  <si>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KCKV</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</si>
  <si>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</si>
  <si>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</si>
  <si>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</si>
  <si>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</si>
  <si>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</si>
  <si>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</si>
  <si>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</si>
  <si>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</si>
  <si>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</si>
  <si>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</si>
  <si>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</si>
  <si>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</si>
  <si>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</si>
  <si>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</si>
  <si>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</si>
  <si>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 xml:space="preserve">Culturele Activiteit 1 (CA1) + verwerking
</t>
  </si>
  <si>
    <t>K2/K3</t>
  </si>
  <si>
    <t>startJaar</t>
  </si>
  <si>
    <t xml:space="preserve">Oriëntatie op leren en werken </t>
  </si>
  <si>
    <t>K1/K2</t>
  </si>
  <si>
    <t>cid</t>
  </si>
  <si>
    <t xml:space="preserve">Culturele Activiteit 2 (CA2) + verwerking 
</t>
  </si>
  <si>
    <t>eindJaar</t>
  </si>
  <si>
    <t xml:space="preserve">Culturele Activiteit 3 (CA3) + verwerking </t>
  </si>
  <si>
    <t>vandaag</t>
  </si>
  <si>
    <t xml:space="preserve">Culturele Activiteit 4 (CA4) + verwerking </t>
  </si>
  <si>
    <t>huidigStartjaar</t>
  </si>
  <si>
    <t>Reflectie en kunstdossier</t>
  </si>
  <si>
    <t>K2/K4</t>
  </si>
  <si>
    <t>huidigSchooljaar</t>
  </si>
  <si>
    <t>positiePTA</t>
  </si>
  <si>
    <t>groep</t>
  </si>
  <si>
    <t>mavo?</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</si>
</sst>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4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 r="B14" s="24"/>
    </row>
    <row r="15" spans="1:3">
      <c r="B15" s="24"/>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0"/>
      <c r="G1" s="31" t="s">
        <v>39</v>
      </c>
      <c r="H1" s="30"/>
      <c r="I1" s="33"/>
      <c r="J1" s="33"/>
      <c r="K1" s="30"/>
      <c r="L1" s="33"/>
      <c r="M1" s="33"/>
      <c r="N1" s="33"/>
      <c r="O1" s="33"/>
      <c r="P1" s="30"/>
      <c r="Q1" s="30"/>
    </row>
    <row r="2" spans="1:17" customHeight="1" ht="48">
      <c r="A2" s="9" t="s">
        <v>40</v>
      </c>
      <c r="B2" s="2" t="s">
        <v>41</v>
      </c>
      <c r="F2" s="30"/>
      <c r="G2" s="32" t="str">
        <f>IF(B14&gt;6,"verouderd PTA",CONCATENATE("Dit is het programma van de huidige ",B6,B14," (cohort ",B7," - ",B9,")"))</f>
        <v>Dit is het programma van de huidige M3 (cohort 2020 - 2021)</v>
      </c>
      <c r="H2" s="32"/>
      <c r="I2" s="32"/>
      <c r="J2" s="32"/>
      <c r="K2" s="32"/>
      <c r="L2" s="32"/>
      <c r="M2" s="32"/>
      <c r="N2" s="33"/>
      <c r="O2" s="44"/>
      <c r="P2" s="30"/>
      <c r="Q2" s="30"/>
    </row>
    <row r="3" spans="1:17">
      <c r="A3" s="9" t="s">
        <v>42</v>
      </c>
      <c r="B3" s="4">
        <v>0</v>
      </c>
      <c r="F3" s="30"/>
      <c r="G3" s="33"/>
      <c r="H3" s="30"/>
      <c r="I3" s="33"/>
      <c r="J3" s="33"/>
      <c r="K3" s="30"/>
      <c r="L3" s="33"/>
      <c r="M3" s="33"/>
      <c r="N3" s="33"/>
      <c r="O3" s="33"/>
      <c r="P3" s="30"/>
      <c r="Q3" s="30"/>
    </row>
    <row r="4" spans="1:17" customHeight="1" ht="30">
      <c r="A4" s="9" t="s">
        <v>43</v>
      </c>
      <c r="B4" s="2" t="s">
        <v>44</v>
      </c>
      <c r="C4" s="9" t="s">
        <v>45</v>
      </c>
      <c r="D4" s="2"/>
      <c r="F4" s="30"/>
      <c r="G4" s="34" t="str">
        <f>CONCATENATE(B4," leerlaag ",B6,B15," (schooljaar ",B7," - ",B7+1,")")</f>
        <v>KCKV leerlaag M3 (schooljaar 2020 - 2021)</v>
      </c>
      <c r="H4" s="30"/>
      <c r="I4" s="33"/>
      <c r="J4" s="33"/>
      <c r="K4" s="30"/>
      <c r="L4" s="33"/>
      <c r="M4" s="33"/>
      <c r="N4" s="33"/>
      <c r="O4" s="33"/>
      <c r="P4" s="30"/>
      <c r="Q4" s="30"/>
    </row>
    <row r="5" spans="1:17" customHeight="1" ht="34.5">
      <c r="A5" s="9" t="s">
        <v>46</v>
      </c>
      <c r="B5" s="2">
        <v>28</v>
      </c>
      <c r="D5" s="7" t="s">
        <v>47</v>
      </c>
      <c r="E5" s="18" t="s">
        <v>48</v>
      </c>
      <c r="F5" s="30"/>
      <c r="G5" s="35" t="s">
        <v>1</v>
      </c>
      <c r="H5" s="39" t="s">
        <v>49</v>
      </c>
      <c r="I5" s="35" t="s">
        <v>50</v>
      </c>
      <c r="J5" s="35" t="s">
        <v>51</v>
      </c>
      <c r="K5" s="39" t="s">
        <v>52</v>
      </c>
      <c r="L5" s="35" t="s">
        <v>53</v>
      </c>
      <c r="M5" s="35" t="s">
        <v>54</v>
      </c>
      <c r="N5" s="35" t="s">
        <v>55</v>
      </c>
      <c r="O5" s="35" t="s">
        <v>56</v>
      </c>
      <c r="P5" s="39" t="s">
        <v>57</v>
      </c>
      <c r="Q5" s="30"/>
    </row>
    <row r="6" spans="1:17" customHeight="1" ht="72">
      <c r="A6" s="9" t="s">
        <v>58</v>
      </c>
      <c r="B6" s="2" t="s">
        <v>59</v>
      </c>
      <c r="D6" s="2">
        <v>550</v>
      </c>
      <c r="E6" s="2"/>
      <c r="F6" s="30"/>
      <c r="G6" s="36">
        <v>1</v>
      </c>
      <c r="H6" s="40" t="s">
        <v>60</v>
      </c>
      <c r="I6" s="36">
        <v>1</v>
      </c>
      <c r="J6" s="41" t="s">
        <v>17</v>
      </c>
      <c r="K6" s="42"/>
      <c r="L6" s="36"/>
      <c r="M6" s="36" t="s">
        <v>8</v>
      </c>
      <c r="N6" s="43">
        <v>1</v>
      </c>
      <c r="O6" s="43" t="s">
        <v>8</v>
      </c>
      <c r="P6" s="45" t="s">
        <v>61</v>
      </c>
      <c r="Q6" s="30"/>
    </row>
    <row r="7" spans="1:17" customHeight="1" ht="72">
      <c r="A7" s="9" t="s">
        <v>62</v>
      </c>
      <c r="B7" s="2">
        <v>2020</v>
      </c>
      <c r="D7" s="2">
        <v>551</v>
      </c>
      <c r="E7" s="2"/>
      <c r="F7" s="30"/>
      <c r="G7" s="36">
        <v>2</v>
      </c>
      <c r="H7" s="40" t="s">
        <v>63</v>
      </c>
      <c r="I7" s="36">
        <v>1</v>
      </c>
      <c r="J7" s="41" t="s">
        <v>17</v>
      </c>
      <c r="K7" s="42"/>
      <c r="L7" s="36"/>
      <c r="M7" s="36" t="s">
        <v>8</v>
      </c>
      <c r="N7" s="43">
        <v>1</v>
      </c>
      <c r="O7" s="43" t="s">
        <v>8</v>
      </c>
      <c r="P7" s="45" t="s">
        <v>64</v>
      </c>
      <c r="Q7" s="30"/>
    </row>
    <row r="8" spans="1:17" customHeight="1" ht="72">
      <c r="A8" s="9" t="s">
        <v>65</v>
      </c>
      <c r="B8" s="2">
        <v>169</v>
      </c>
      <c r="D8" s="2">
        <v>552</v>
      </c>
      <c r="E8" s="2"/>
      <c r="F8" s="30"/>
      <c r="G8" s="36">
        <v>2</v>
      </c>
      <c r="H8" s="40" t="s">
        <v>66</v>
      </c>
      <c r="I8" s="36">
        <v>1</v>
      </c>
      <c r="J8" s="41" t="s">
        <v>17</v>
      </c>
      <c r="K8" s="42"/>
      <c r="L8" s="36"/>
      <c r="M8" s="36" t="s">
        <v>8</v>
      </c>
      <c r="N8" s="43">
        <v>1</v>
      </c>
      <c r="O8" s="43" t="s">
        <v>8</v>
      </c>
      <c r="P8" s="45" t="s">
        <v>61</v>
      </c>
      <c r="Q8" s="30"/>
    </row>
    <row r="9" spans="1:17" customHeight="1" ht="72">
      <c r="A9" s="9" t="s">
        <v>67</v>
      </c>
      <c r="B9" s="4">
        <f>IF(B6="A",B7+3,IF(B6="H",B7+2,B7+1))</f>
        <v>2021</v>
      </c>
      <c r="D9" s="2">
        <v>553</v>
      </c>
      <c r="E9" s="2"/>
      <c r="F9" s="30"/>
      <c r="G9" s="36">
        <v>3</v>
      </c>
      <c r="H9" s="40" t="s">
        <v>68</v>
      </c>
      <c r="I9" s="36">
        <v>1</v>
      </c>
      <c r="J9" s="41" t="s">
        <v>17</v>
      </c>
      <c r="K9" s="42"/>
      <c r="L9" s="36"/>
      <c r="M9" s="36" t="s">
        <v>8</v>
      </c>
      <c r="N9" s="43">
        <v>1</v>
      </c>
      <c r="O9" s="43" t="s">
        <v>8</v>
      </c>
      <c r="P9" s="45" t="s">
        <v>61</v>
      </c>
      <c r="Q9" s="30"/>
    </row>
    <row r="10" spans="1:17" customHeight="1" ht="72">
      <c r="A10" s="9" t="s">
        <v>69</v>
      </c>
      <c r="B10" s="6">
        <f>NOW()</f>
        <v>44341.382847222</v>
      </c>
      <c r="D10" s="2">
        <v>554</v>
      </c>
      <c r="E10" s="2"/>
      <c r="F10" s="30"/>
      <c r="G10" s="36">
        <v>3</v>
      </c>
      <c r="H10" s="40" t="s">
        <v>70</v>
      </c>
      <c r="I10" s="36">
        <v>1</v>
      </c>
      <c r="J10" s="41" t="s">
        <v>17</v>
      </c>
      <c r="K10" s="42"/>
      <c r="L10" s="36"/>
      <c r="M10" s="36" t="s">
        <v>8</v>
      </c>
      <c r="N10" s="43">
        <v>1</v>
      </c>
      <c r="O10" s="43" t="s">
        <v>8</v>
      </c>
      <c r="P10" s="45" t="s">
        <v>61</v>
      </c>
      <c r="Q10" s="30"/>
    </row>
    <row r="11" spans="1:17" customHeight="1" ht="72">
      <c r="A11" s="9" t="s">
        <v>71</v>
      </c>
      <c r="B11" s="4">
        <f>IF(MONTH(NOW())&gt;7,YEAR(NOW()),YEAR(NOW())-1)</f>
        <v>2020</v>
      </c>
      <c r="D11" s="2">
        <v>555</v>
      </c>
      <c r="E11" s="2"/>
      <c r="F11" s="30"/>
      <c r="G11" s="36">
        <v>4</v>
      </c>
      <c r="H11" s="40" t="s">
        <v>72</v>
      </c>
      <c r="I11" s="36">
        <v>2</v>
      </c>
      <c r="J11" s="41" t="s">
        <v>17</v>
      </c>
      <c r="K11" s="42"/>
      <c r="L11" s="36"/>
      <c r="M11" s="36" t="s">
        <v>8</v>
      </c>
      <c r="N11" s="43">
        <v>2</v>
      </c>
      <c r="O11" s="43" t="s">
        <v>8</v>
      </c>
      <c r="P11" s="45" t="s">
        <v>73</v>
      </c>
      <c r="Q11" s="30"/>
    </row>
    <row r="12" spans="1:17">
      <c r="A12" s="9" t="s">
        <v>74</v>
      </c>
      <c r="B12" s="4" t="str">
        <f>CONCATENATE(B11," - ",B11+1)</f>
        <v>2020 - 2021</v>
      </c>
      <c r="F12" s="30"/>
      <c r="G12" s="33"/>
      <c r="H12" s="30"/>
      <c r="I12" s="33"/>
      <c r="J12" s="33"/>
      <c r="K12" s="30"/>
      <c r="L12" s="33"/>
      <c r="M12" s="33"/>
      <c r="N12" s="33"/>
      <c r="O12" s="33"/>
      <c r="P12" s="30"/>
      <c r="Q12" s="30"/>
    </row>
    <row r="13" spans="1:17">
      <c r="A13" s="9" t="s">
        <v>75</v>
      </c>
      <c r="B13" s="4">
        <f>B7-B11</f>
        <v>0</v>
      </c>
      <c r="C13" s="9" t="s">
        <v>45</v>
      </c>
      <c r="D13" s="2">
        <v>421</v>
      </c>
      <c r="F13" s="30"/>
      <c r="G13" s="37" t="str">
        <f>CONCATENATE("Algemene opmerkingen bij het jaarprogramma van  ",G4)</f>
        <v>Algemene opmerkingen bij het jaarprogramma van  KCKV leerlaag M3 (schooljaar 2020 - 2021)</v>
      </c>
      <c r="H13" s="37"/>
      <c r="I13" s="37"/>
      <c r="J13" s="37"/>
      <c r="K13" s="37"/>
      <c r="L13" s="37"/>
      <c r="M13" s="37"/>
      <c r="N13" s="33"/>
      <c r="O13" s="33"/>
      <c r="P13" s="30"/>
      <c r="Q13" s="30"/>
    </row>
    <row r="14" spans="1:17" customHeight="1" ht="72">
      <c r="A14" s="9" t="s">
        <v>76</v>
      </c>
      <c r="B14" s="7">
        <f>B15+B11-B7</f>
        <v>3</v>
      </c>
      <c r="F14" s="30"/>
      <c r="G14" s="38"/>
      <c r="H14" s="38"/>
      <c r="I14" s="38"/>
      <c r="J14" s="38"/>
      <c r="K14" s="38"/>
      <c r="L14" s="38"/>
      <c r="M14" s="38"/>
      <c r="N14" s="33"/>
      <c r="O14" s="33"/>
      <c r="P14" s="30"/>
      <c r="Q14" s="30"/>
    </row>
    <row r="15" spans="1:17">
      <c r="A15" s="9" t="s">
        <v>77</v>
      </c>
      <c r="B15" s="7">
        <f>IF(B6="M",3,4)</f>
        <v>3</v>
      </c>
      <c r="F15" s="30"/>
      <c r="G15" s="33"/>
      <c r="H15" s="30"/>
      <c r="I15" s="33"/>
      <c r="J15" s="33"/>
      <c r="K15" s="30"/>
      <c r="L15" s="33"/>
      <c r="M15" s="33"/>
      <c r="N15" s="33"/>
      <c r="O15" s="33"/>
      <c r="P15" s="30"/>
      <c r="Q15" s="30"/>
    </row>
    <row r="16" spans="1:17" customHeight="1" ht="30.75">
      <c r="C16" s="9" t="s">
        <v>45</v>
      </c>
      <c r="D16" s="2"/>
      <c r="F16" s="30"/>
      <c r="G16" s="34" t="str">
        <f>CONCATENATE(B4," leerlaag ",B6,B15+1," (schooljaar ",B7+1," - ",B7+2,")")</f>
        <v>KCKV leerlaag M4 (schooljaar 2021 - 2022)</v>
      </c>
      <c r="H16" s="30"/>
      <c r="I16" s="33"/>
      <c r="J16" s="33"/>
      <c r="K16" s="30"/>
      <c r="L16" s="33"/>
      <c r="M16" s="33"/>
      <c r="N16" s="33"/>
      <c r="O16" s="33"/>
      <c r="P16" s="30"/>
      <c r="Q16" s="30"/>
    </row>
    <row r="17" spans="1:17" customHeight="1" ht="34.5">
      <c r="D17" s="7" t="s">
        <v>47</v>
      </c>
      <c r="E17" s="18" t="s">
        <v>48</v>
      </c>
      <c r="F17" s="30"/>
      <c r="G17" s="35" t="s">
        <v>1</v>
      </c>
      <c r="H17" s="39" t="s">
        <v>49</v>
      </c>
      <c r="I17" s="35" t="s">
        <v>50</v>
      </c>
      <c r="J17" s="35" t="s">
        <v>51</v>
      </c>
      <c r="K17" s="39" t="s">
        <v>52</v>
      </c>
      <c r="L17" s="35" t="s">
        <v>53</v>
      </c>
      <c r="M17" s="35" t="s">
        <v>54</v>
      </c>
      <c r="N17" s="35" t="s">
        <v>55</v>
      </c>
      <c r="O17" s="35" t="s">
        <v>56</v>
      </c>
      <c r="P17" s="39" t="s">
        <v>57</v>
      </c>
      <c r="Q17" s="30"/>
    </row>
    <row r="18" spans="1:17" customHeight="1" ht="72">
      <c r="D18" s="2"/>
      <c r="E18" s="2"/>
      <c r="F18" s="30"/>
      <c r="G18" s="36" t="s">
        <v>5</v>
      </c>
      <c r="H18" s="40"/>
      <c r="I18" s="36"/>
      <c r="J18" s="41" t="s">
        <v>5</v>
      </c>
      <c r="K18" s="42"/>
      <c r="L18" s="36"/>
      <c r="M18" s="36" t="s">
        <v>5</v>
      </c>
      <c r="N18" s="43"/>
      <c r="O18" s="43" t="s">
        <v>5</v>
      </c>
      <c r="P18" s="45"/>
      <c r="Q18" s="30"/>
    </row>
    <row r="19" spans="1:17" customHeight="1" ht="72">
      <c r="D19" s="2"/>
      <c r="E19" s="2"/>
      <c r="F19" s="30"/>
      <c r="G19" s="36" t="s">
        <v>5</v>
      </c>
      <c r="H19" s="40"/>
      <c r="I19" s="36"/>
      <c r="J19" s="41" t="s">
        <v>5</v>
      </c>
      <c r="K19" s="42"/>
      <c r="L19" s="36"/>
      <c r="M19" s="36" t="s">
        <v>5</v>
      </c>
      <c r="N19" s="43"/>
      <c r="O19" s="43" t="s">
        <v>5</v>
      </c>
      <c r="P19" s="45"/>
      <c r="Q19" s="30"/>
    </row>
    <row r="20" spans="1:17" customHeight="1" ht="72">
      <c r="D20" s="2"/>
      <c r="E20" s="2"/>
      <c r="F20" s="30"/>
      <c r="G20" s="36" t="s">
        <v>5</v>
      </c>
      <c r="H20" s="40"/>
      <c r="I20" s="36"/>
      <c r="J20" s="41" t="s">
        <v>5</v>
      </c>
      <c r="K20" s="42"/>
      <c r="L20" s="36"/>
      <c r="M20" s="36" t="s">
        <v>5</v>
      </c>
      <c r="N20" s="43"/>
      <c r="O20" s="43" t="s">
        <v>5</v>
      </c>
      <c r="P20" s="45"/>
      <c r="Q20" s="30"/>
    </row>
    <row r="21" spans="1:17" customHeight="1" ht="72">
      <c r="D21" s="2"/>
      <c r="E21" s="2"/>
      <c r="F21" s="30"/>
      <c r="G21" s="36" t="s">
        <v>5</v>
      </c>
      <c r="H21" s="40"/>
      <c r="I21" s="36"/>
      <c r="J21" s="41" t="s">
        <v>5</v>
      </c>
      <c r="K21" s="42"/>
      <c r="L21" s="36"/>
      <c r="M21" s="36" t="s">
        <v>5</v>
      </c>
      <c r="N21" s="43"/>
      <c r="O21" s="43" t="s">
        <v>5</v>
      </c>
      <c r="P21" s="45"/>
      <c r="Q21" s="30"/>
    </row>
    <row r="22" spans="1:17" customHeight="1" ht="72">
      <c r="D22" s="2"/>
      <c r="E22" s="2"/>
      <c r="F22" s="30"/>
      <c r="G22" s="36" t="s">
        <v>5</v>
      </c>
      <c r="H22" s="40"/>
      <c r="I22" s="36"/>
      <c r="J22" s="41" t="s">
        <v>5</v>
      </c>
      <c r="K22" s="42"/>
      <c r="L22" s="36"/>
      <c r="M22" s="36" t="s">
        <v>5</v>
      </c>
      <c r="N22" s="43"/>
      <c r="O22" s="43" t="s">
        <v>5</v>
      </c>
      <c r="P22" s="45"/>
      <c r="Q22" s="30"/>
    </row>
    <row r="23" spans="1:17" customHeight="1" ht="72">
      <c r="D23" s="2"/>
      <c r="E23" s="2"/>
      <c r="F23" s="30"/>
      <c r="G23" s="36" t="s">
        <v>5</v>
      </c>
      <c r="H23" s="40"/>
      <c r="I23" s="36"/>
      <c r="J23" s="41" t="s">
        <v>5</v>
      </c>
      <c r="K23" s="42"/>
      <c r="L23" s="36"/>
      <c r="M23" s="36" t="s">
        <v>5</v>
      </c>
      <c r="N23" s="43"/>
      <c r="O23" s="43" t="s">
        <v>5</v>
      </c>
      <c r="P23" s="45"/>
      <c r="Q23" s="30"/>
    </row>
    <row r="24" spans="1:17">
      <c r="F24" s="30"/>
      <c r="G24" s="33"/>
      <c r="H24" s="30"/>
      <c r="I24" s="33"/>
      <c r="J24" s="33"/>
      <c r="K24" s="30"/>
      <c r="L24" s="33"/>
      <c r="M24" s="33"/>
      <c r="N24" s="33"/>
      <c r="O24" s="33"/>
      <c r="P24" s="30"/>
      <c r="Q24" s="30"/>
    </row>
    <row r="25" spans="1:17">
      <c r="C25" s="9" t="s">
        <v>45</v>
      </c>
      <c r="D25" s="2">
        <v>422</v>
      </c>
      <c r="F25" s="30"/>
      <c r="G25" s="37" t="str">
        <f>CONCATENATE("Algemene opmerkingen bij het jaarprogramma van  ",G16)</f>
        <v>Algemene opmerkingen bij het jaarprogramma van  KCKV leerlaag M4 (schooljaar 2021 - 2022)</v>
      </c>
      <c r="H25" s="37"/>
      <c r="I25" s="37"/>
      <c r="J25" s="37"/>
      <c r="K25" s="37"/>
      <c r="L25" s="37"/>
      <c r="M25" s="37"/>
      <c r="N25" s="33"/>
      <c r="O25" s="33"/>
      <c r="P25" s="30"/>
      <c r="Q25" s="30"/>
    </row>
    <row r="26" spans="1:17" customHeight="1" ht="72">
      <c r="F26" s="30"/>
      <c r="G26" s="38"/>
      <c r="H26" s="38"/>
      <c r="I26" s="38"/>
      <c r="J26" s="38"/>
      <c r="K26" s="38"/>
      <c r="L26" s="38"/>
      <c r="M26" s="38"/>
      <c r="N26" s="33"/>
      <c r="O26" s="33"/>
      <c r="P26" s="30"/>
      <c r="Q26" s="30"/>
    </row>
    <row r="27" spans="1:17">
      <c r="F27" s="30"/>
      <c r="G27" s="33"/>
      <c r="H27" s="30"/>
      <c r="I27" s="33"/>
      <c r="J27" s="33"/>
      <c r="K27" s="30"/>
      <c r="L27" s="33"/>
      <c r="M27" s="33"/>
      <c r="N27" s="33"/>
      <c r="O27" s="33"/>
      <c r="P27" s="30"/>
      <c r="Q27" s="30"/>
    </row>
    <row r="28" spans="1:17" customHeight="1" ht="30.75" hidden="true">
      <c r="C28" s="9" t="s">
        <v>45</v>
      </c>
      <c r="D28" s="2"/>
      <c r="F28" s="30"/>
      <c r="G28" s="34" t="str">
        <f>CONCATENATE(B4," leerlaag ",B6,B15+2," (schooljaar ",B7+2," - ",B9,")")</f>
        <v>KCKV leerlaag M5 (schooljaar 2022 - 2021)</v>
      </c>
      <c r="H28" s="30"/>
      <c r="I28" s="33"/>
      <c r="J28" s="33"/>
      <c r="K28" s="30"/>
      <c r="L28" s="33"/>
      <c r="M28" s="33"/>
      <c r="N28" s="33"/>
      <c r="O28" s="33"/>
      <c r="P28" s="30"/>
      <c r="Q28" s="30"/>
    </row>
    <row r="29" spans="1:17" customHeight="1" ht="34.5" hidden="true">
      <c r="D29" s="7" t="s">
        <v>47</v>
      </c>
      <c r="E29" s="18" t="s">
        <v>48</v>
      </c>
      <c r="F29" s="30"/>
      <c r="G29" s="35" t="s">
        <v>1</v>
      </c>
      <c r="H29" s="39" t="s">
        <v>49</v>
      </c>
      <c r="I29" s="35" t="s">
        <v>50</v>
      </c>
      <c r="J29" s="35" t="s">
        <v>51</v>
      </c>
      <c r="K29" s="39" t="s">
        <v>52</v>
      </c>
      <c r="L29" s="35" t="s">
        <v>53</v>
      </c>
      <c r="M29" s="35" t="s">
        <v>54</v>
      </c>
      <c r="N29" s="35" t="s">
        <v>55</v>
      </c>
      <c r="O29" s="35" t="s">
        <v>56</v>
      </c>
      <c r="P29" s="39" t="s">
        <v>57</v>
      </c>
      <c r="Q29" s="30"/>
    </row>
    <row r="30" spans="1:17" customHeight="1" ht="72" hidden="true">
      <c r="D30" s="2"/>
      <c r="E30" s="2"/>
      <c r="F30" s="30"/>
      <c r="G30" s="36" t="s">
        <v>5</v>
      </c>
      <c r="H30" s="40"/>
      <c r="I30" s="36"/>
      <c r="J30" s="41" t="s">
        <v>5</v>
      </c>
      <c r="K30" s="42"/>
      <c r="L30" s="36"/>
      <c r="M30" s="36" t="s">
        <v>5</v>
      </c>
      <c r="N30" s="43"/>
      <c r="O30" s="43" t="s">
        <v>5</v>
      </c>
      <c r="P30" s="45"/>
      <c r="Q30" s="30"/>
    </row>
    <row r="31" spans="1:17" customHeight="1" ht="72" hidden="true">
      <c r="D31" s="2"/>
      <c r="E31" s="2"/>
      <c r="F31" s="30"/>
      <c r="G31" s="36" t="s">
        <v>5</v>
      </c>
      <c r="H31" s="40"/>
      <c r="I31" s="36"/>
      <c r="J31" s="41" t="s">
        <v>5</v>
      </c>
      <c r="K31" s="42"/>
      <c r="L31" s="36"/>
      <c r="M31" s="36" t="s">
        <v>5</v>
      </c>
      <c r="N31" s="43"/>
      <c r="O31" s="43" t="s">
        <v>5</v>
      </c>
      <c r="P31" s="45"/>
      <c r="Q31" s="30"/>
    </row>
    <row r="32" spans="1:17" customHeight="1" ht="72" hidden="true">
      <c r="D32" s="2"/>
      <c r="E32" s="2"/>
      <c r="F32" s="30"/>
      <c r="G32" s="36" t="s">
        <v>5</v>
      </c>
      <c r="H32" s="40"/>
      <c r="I32" s="36"/>
      <c r="J32" s="41" t="s">
        <v>5</v>
      </c>
      <c r="K32" s="42"/>
      <c r="L32" s="36"/>
      <c r="M32" s="36" t="s">
        <v>5</v>
      </c>
      <c r="N32" s="43"/>
      <c r="O32" s="43" t="s">
        <v>5</v>
      </c>
      <c r="P32" s="45"/>
      <c r="Q32" s="30"/>
    </row>
    <row r="33" spans="1:17" customHeight="1" ht="72" hidden="true">
      <c r="D33" s="2"/>
      <c r="E33" s="2"/>
      <c r="F33" s="30"/>
      <c r="G33" s="36" t="s">
        <v>5</v>
      </c>
      <c r="H33" s="40"/>
      <c r="I33" s="36"/>
      <c r="J33" s="41" t="s">
        <v>5</v>
      </c>
      <c r="K33" s="42"/>
      <c r="L33" s="36"/>
      <c r="M33" s="36" t="s">
        <v>5</v>
      </c>
      <c r="N33" s="43"/>
      <c r="O33" s="43" t="s">
        <v>5</v>
      </c>
      <c r="P33" s="45"/>
      <c r="Q33" s="30"/>
    </row>
    <row r="34" spans="1:17" customHeight="1" ht="72" hidden="true">
      <c r="D34" s="2"/>
      <c r="E34" s="2"/>
      <c r="F34" s="30"/>
      <c r="G34" s="36" t="s">
        <v>5</v>
      </c>
      <c r="H34" s="40"/>
      <c r="I34" s="36"/>
      <c r="J34" s="41" t="s">
        <v>5</v>
      </c>
      <c r="K34" s="42"/>
      <c r="L34" s="36"/>
      <c r="M34" s="36" t="s">
        <v>5</v>
      </c>
      <c r="N34" s="43"/>
      <c r="O34" s="43" t="s">
        <v>5</v>
      </c>
      <c r="P34" s="45"/>
      <c r="Q34" s="30"/>
    </row>
    <row r="35" spans="1:17" customHeight="1" ht="72" hidden="true">
      <c r="D35" s="2"/>
      <c r="E35" s="2"/>
      <c r="F35" s="30"/>
      <c r="G35" s="36" t="s">
        <v>5</v>
      </c>
      <c r="H35" s="40"/>
      <c r="I35" s="36"/>
      <c r="J35" s="41" t="s">
        <v>5</v>
      </c>
      <c r="K35" s="42"/>
      <c r="L35" s="36"/>
      <c r="M35" s="36" t="s">
        <v>5</v>
      </c>
      <c r="N35" s="43"/>
      <c r="O35" s="43" t="s">
        <v>5</v>
      </c>
      <c r="P35" s="45"/>
      <c r="Q35" s="30"/>
    </row>
    <row r="36" spans="1:17" hidden="true">
      <c r="F36" s="30"/>
      <c r="G36" s="33"/>
      <c r="H36" s="30"/>
      <c r="I36" s="33"/>
      <c r="J36" s="33"/>
      <c r="K36" s="30"/>
      <c r="L36" s="33"/>
      <c r="M36" s="33"/>
      <c r="N36" s="33"/>
      <c r="O36" s="33"/>
      <c r="P36" s="30"/>
      <c r="Q36" s="30"/>
    </row>
    <row r="37" spans="1:17" hidden="true">
      <c r="C37" s="9" t="s">
        <v>45</v>
      </c>
      <c r="D37" s="2">
        <v>668</v>
      </c>
      <c r="F37" s="30"/>
      <c r="G37" s="37" t="str">
        <f>CONCATENATE("Algemene opmerkingen bij het jaarprogramma van  ",G28)</f>
        <v>Algemene opmerkingen bij het jaarprogramma van  KCKV leerlaag M5 (schooljaar 2022 - 2021)</v>
      </c>
      <c r="H37" s="37"/>
      <c r="I37" s="37"/>
      <c r="J37" s="37"/>
      <c r="K37" s="37"/>
      <c r="L37" s="37"/>
      <c r="M37" s="37"/>
      <c r="N37" s="33"/>
      <c r="O37" s="33"/>
      <c r="P37" s="30"/>
      <c r="Q37" s="30"/>
    </row>
    <row r="38" spans="1:17" customHeight="1" ht="72" hidden="true">
      <c r="F38" s="30"/>
      <c r="G38" s="38"/>
      <c r="H38" s="38"/>
      <c r="I38" s="38"/>
      <c r="J38" s="38"/>
      <c r="K38" s="38"/>
      <c r="L38" s="38"/>
      <c r="M38" s="38"/>
      <c r="N38" s="33"/>
      <c r="O38" s="33"/>
      <c r="P38" s="30"/>
      <c r="Q38" s="30"/>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0"/>
      <c r="G1" s="31" t="s">
        <v>39</v>
      </c>
      <c r="H1" s="30"/>
      <c r="I1" s="33"/>
      <c r="J1" s="33"/>
      <c r="K1" s="30"/>
      <c r="L1" s="33"/>
      <c r="M1" s="33"/>
      <c r="N1" s="33"/>
      <c r="O1" s="33"/>
      <c r="P1" s="30"/>
      <c r="Q1" s="30"/>
    </row>
    <row r="2" spans="1:17" customHeight="1" ht="48">
      <c r="A2" s="9" t="s">
        <v>40</v>
      </c>
      <c r="B2" s="2">
        <v>0</v>
      </c>
      <c r="F2" s="30"/>
      <c r="G2" s="32" t="str">
        <f>IF(B14&gt;6,"verouderd PTA",CONCATENATE("Dit is het programma van de huidige ",B6,B14," (cohort ",B7," - ",B9,")"))</f>
        <v>verouderd PTA</v>
      </c>
      <c r="H2" s="32"/>
      <c r="I2" s="32"/>
      <c r="J2" s="32"/>
      <c r="K2" s="32"/>
      <c r="L2" s="32"/>
      <c r="M2" s="32"/>
      <c r="N2" s="33"/>
      <c r="O2" s="44"/>
      <c r="P2" s="30"/>
      <c r="Q2" s="30"/>
    </row>
    <row r="3" spans="1:17">
      <c r="A3" s="9" t="s">
        <v>42</v>
      </c>
      <c r="B3" s="4">
        <v>0</v>
      </c>
      <c r="F3" s="30"/>
      <c r="G3" s="33"/>
      <c r="H3" s="30"/>
      <c r="I3" s="33"/>
      <c r="J3" s="33"/>
      <c r="K3" s="30"/>
      <c r="L3" s="33"/>
      <c r="M3" s="33"/>
      <c r="N3" s="33"/>
      <c r="O3" s="33"/>
      <c r="P3" s="30"/>
      <c r="Q3" s="30"/>
    </row>
    <row r="4" spans="1:17" customHeight="1" ht="30">
      <c r="A4" s="9" t="s">
        <v>43</v>
      </c>
      <c r="B4" s="2"/>
      <c r="C4" s="9" t="s">
        <v>45</v>
      </c>
      <c r="D4" s="2"/>
      <c r="F4" s="30"/>
      <c r="G4" s="34" t="str">
        <f>CONCATENATE(B4," leerlaag ",B6,B15," (schooljaar ",B7," - ",B7+1,")")</f>
        <v> leerlaag 4 (schooljaar  - 1)</v>
      </c>
      <c r="H4" s="30"/>
      <c r="I4" s="33"/>
      <c r="J4" s="33"/>
      <c r="K4" s="30"/>
      <c r="L4" s="33"/>
      <c r="M4" s="33"/>
      <c r="N4" s="33"/>
      <c r="O4" s="33"/>
      <c r="P4" s="30"/>
      <c r="Q4" s="30"/>
    </row>
    <row r="5" spans="1:17" customHeight="1" ht="34.5">
      <c r="A5" s="9" t="s">
        <v>46</v>
      </c>
      <c r="B5" s="2"/>
      <c r="D5" s="7" t="s">
        <v>47</v>
      </c>
      <c r="E5" s="18" t="s">
        <v>48</v>
      </c>
      <c r="F5" s="30"/>
      <c r="G5" s="35" t="s">
        <v>1</v>
      </c>
      <c r="H5" s="39" t="s">
        <v>49</v>
      </c>
      <c r="I5" s="35" t="s">
        <v>50</v>
      </c>
      <c r="J5" s="35" t="s">
        <v>51</v>
      </c>
      <c r="K5" s="39" t="s">
        <v>52</v>
      </c>
      <c r="L5" s="35" t="s">
        <v>53</v>
      </c>
      <c r="M5" s="35" t="s">
        <v>54</v>
      </c>
      <c r="N5" s="35" t="s">
        <v>55</v>
      </c>
      <c r="O5" s="35" t="s">
        <v>56</v>
      </c>
      <c r="P5" s="39" t="s">
        <v>57</v>
      </c>
      <c r="Q5" s="30"/>
    </row>
    <row r="6" spans="1:17" customHeight="1" ht="72">
      <c r="A6" s="9" t="s">
        <v>58</v>
      </c>
      <c r="B6" s="2"/>
      <c r="D6" s="2"/>
      <c r="E6" s="2"/>
      <c r="F6" s="30"/>
      <c r="G6" s="36" t="s">
        <v>5</v>
      </c>
      <c r="H6" s="40"/>
      <c r="I6" s="36"/>
      <c r="J6" s="41" t="s">
        <v>5</v>
      </c>
      <c r="K6" s="42"/>
      <c r="L6" s="36"/>
      <c r="M6" s="36" t="s">
        <v>5</v>
      </c>
      <c r="N6" s="43"/>
      <c r="O6" s="43" t="s">
        <v>5</v>
      </c>
      <c r="P6" s="45"/>
      <c r="Q6" s="30"/>
    </row>
    <row r="7" spans="1:17" customHeight="1" ht="72">
      <c r="A7" s="9" t="s">
        <v>62</v>
      </c>
      <c r="B7" s="2"/>
      <c r="D7" s="2"/>
      <c r="E7" s="2"/>
      <c r="F7" s="30"/>
      <c r="G7" s="36" t="s">
        <v>5</v>
      </c>
      <c r="H7" s="40"/>
      <c r="I7" s="36"/>
      <c r="J7" s="41" t="s">
        <v>5</v>
      </c>
      <c r="K7" s="42"/>
      <c r="L7" s="36"/>
      <c r="M7" s="36" t="s">
        <v>5</v>
      </c>
      <c r="N7" s="43"/>
      <c r="O7" s="43" t="s">
        <v>5</v>
      </c>
      <c r="P7" s="45"/>
      <c r="Q7" s="30"/>
    </row>
    <row r="8" spans="1:17" customHeight="1" ht="72">
      <c r="A8" s="9" t="s">
        <v>65</v>
      </c>
      <c r="B8" s="2"/>
      <c r="D8" s="2"/>
      <c r="E8" s="2"/>
      <c r="F8" s="30"/>
      <c r="G8" s="36" t="s">
        <v>5</v>
      </c>
      <c r="H8" s="40"/>
      <c r="I8" s="36"/>
      <c r="J8" s="41" t="s">
        <v>5</v>
      </c>
      <c r="K8" s="42"/>
      <c r="L8" s="36"/>
      <c r="M8" s="36" t="s">
        <v>5</v>
      </c>
      <c r="N8" s="43"/>
      <c r="O8" s="43" t="s">
        <v>5</v>
      </c>
      <c r="P8" s="45"/>
      <c r="Q8" s="30"/>
    </row>
    <row r="9" spans="1:17" customHeight="1" ht="72">
      <c r="A9" s="9" t="s">
        <v>67</v>
      </c>
      <c r="B9" s="4">
        <f>IF(B6="A",B7+3,IF(B6="H",B7+2,B7+1))</f>
        <v>1</v>
      </c>
      <c r="D9" s="2"/>
      <c r="E9" s="2"/>
      <c r="F9" s="30"/>
      <c r="G9" s="36" t="s">
        <v>5</v>
      </c>
      <c r="H9" s="40"/>
      <c r="I9" s="36"/>
      <c r="J9" s="41" t="s">
        <v>5</v>
      </c>
      <c r="K9" s="42"/>
      <c r="L9" s="36"/>
      <c r="M9" s="36" t="s">
        <v>5</v>
      </c>
      <c r="N9" s="43"/>
      <c r="O9" s="43" t="s">
        <v>5</v>
      </c>
      <c r="P9" s="45"/>
      <c r="Q9" s="30"/>
    </row>
    <row r="10" spans="1:17" customHeight="1" ht="72">
      <c r="A10" s="9" t="s">
        <v>69</v>
      </c>
      <c r="B10" s="6">
        <f>NOW()</f>
        <v>44341.382847222</v>
      </c>
      <c r="D10" s="2"/>
      <c r="E10" s="2"/>
      <c r="F10" s="30"/>
      <c r="G10" s="36" t="s">
        <v>5</v>
      </c>
      <c r="H10" s="40"/>
      <c r="I10" s="36"/>
      <c r="J10" s="41" t="s">
        <v>5</v>
      </c>
      <c r="K10" s="42"/>
      <c r="L10" s="36"/>
      <c r="M10" s="36" t="s">
        <v>5</v>
      </c>
      <c r="N10" s="43"/>
      <c r="O10" s="43" t="s">
        <v>5</v>
      </c>
      <c r="P10" s="45"/>
      <c r="Q10" s="30"/>
    </row>
    <row r="11" spans="1:17" customHeight="1" ht="72">
      <c r="A11" s="9" t="s">
        <v>71</v>
      </c>
      <c r="B11" s="4">
        <f>IF(MONTH(NOW())&gt;7,YEAR(NOW()),YEAR(NOW())-1)</f>
        <v>2020</v>
      </c>
      <c r="D11" s="2"/>
      <c r="E11" s="2"/>
      <c r="F11" s="30"/>
      <c r="G11" s="36" t="s">
        <v>5</v>
      </c>
      <c r="H11" s="40"/>
      <c r="I11" s="36"/>
      <c r="J11" s="41" t="s">
        <v>5</v>
      </c>
      <c r="K11" s="42"/>
      <c r="L11" s="36"/>
      <c r="M11" s="36" t="s">
        <v>5</v>
      </c>
      <c r="N11" s="43"/>
      <c r="O11" s="43" t="s">
        <v>5</v>
      </c>
      <c r="P11" s="45"/>
      <c r="Q11" s="30"/>
    </row>
    <row r="12" spans="1:17">
      <c r="A12" s="9" t="s">
        <v>74</v>
      </c>
      <c r="B12" s="4" t="str">
        <f>CONCATENATE(B11," - ",B11+1)</f>
        <v>2020 - 2021</v>
      </c>
      <c r="F12" s="30"/>
      <c r="G12" s="33"/>
      <c r="H12" s="30"/>
      <c r="I12" s="33"/>
      <c r="J12" s="33"/>
      <c r="K12" s="30"/>
      <c r="L12" s="33"/>
      <c r="M12" s="33"/>
      <c r="N12" s="33"/>
      <c r="O12" s="33"/>
      <c r="P12" s="30"/>
      <c r="Q12" s="30"/>
    </row>
    <row r="13" spans="1:17">
      <c r="A13" s="9" t="s">
        <v>75</v>
      </c>
      <c r="B13" s="4">
        <f>B7-B11</f>
        <v>-2020</v>
      </c>
      <c r="C13" s="9" t="s">
        <v>45</v>
      </c>
      <c r="D13" s="2"/>
      <c r="F13" s="30"/>
      <c r="G13" s="37" t="str">
        <f>CONCATENATE("Algemene opmerkingen bij het jaarprogramma van  ",G4)</f>
        <v>Algemene opmerkingen bij het jaarprogramma van   leerlaag 4 (schooljaar  - 1)</v>
      </c>
      <c r="H13" s="37"/>
      <c r="I13" s="37"/>
      <c r="J13" s="37"/>
      <c r="K13" s="37"/>
      <c r="L13" s="37"/>
      <c r="M13" s="37"/>
      <c r="N13" s="33"/>
      <c r="O13" s="33"/>
      <c r="P13" s="30"/>
      <c r="Q13" s="30"/>
    </row>
    <row r="14" spans="1:17" customHeight="1" ht="72">
      <c r="A14" s="9" t="s">
        <v>76</v>
      </c>
      <c r="B14" s="7">
        <f>B15+B11-B7</f>
        <v>2024</v>
      </c>
      <c r="F14" s="30"/>
      <c r="G14" s="38"/>
      <c r="H14" s="38"/>
      <c r="I14" s="38"/>
      <c r="J14" s="38"/>
      <c r="K14" s="38"/>
      <c r="L14" s="38"/>
      <c r="M14" s="38"/>
      <c r="N14" s="33"/>
      <c r="O14" s="33"/>
      <c r="P14" s="30"/>
      <c r="Q14" s="30"/>
    </row>
    <row r="15" spans="1:17">
      <c r="A15" s="9" t="s">
        <v>77</v>
      </c>
      <c r="B15" s="7">
        <f>IF(B6="M",3,4)</f>
        <v>4</v>
      </c>
      <c r="F15" s="30"/>
      <c r="G15" s="33"/>
      <c r="H15" s="30"/>
      <c r="I15" s="33"/>
      <c r="J15" s="33"/>
      <c r="K15" s="30"/>
      <c r="L15" s="33"/>
      <c r="M15" s="33"/>
      <c r="N15" s="33"/>
      <c r="O15" s="33"/>
      <c r="P15" s="30"/>
      <c r="Q15" s="30"/>
    </row>
    <row r="16" spans="1:17" customHeight="1" ht="30.75">
      <c r="C16" s="9" t="s">
        <v>45</v>
      </c>
      <c r="D16" s="2"/>
      <c r="F16" s="30"/>
      <c r="G16" s="34" t="str">
        <f>CONCATENATE(B4," leerlaag ",B6,B15+1," (schooljaar ",B7+1," - ",B7+2,")")</f>
        <v> leerlaag 5 (schooljaar 1 - 2)</v>
      </c>
      <c r="H16" s="30"/>
      <c r="I16" s="33"/>
      <c r="J16" s="33"/>
      <c r="K16" s="30"/>
      <c r="L16" s="33"/>
      <c r="M16" s="33"/>
      <c r="N16" s="33"/>
      <c r="O16" s="33"/>
      <c r="P16" s="30"/>
      <c r="Q16" s="30"/>
    </row>
    <row r="17" spans="1:17" customHeight="1" ht="34.5">
      <c r="D17" s="7" t="s">
        <v>47</v>
      </c>
      <c r="E17" s="18" t="s">
        <v>48</v>
      </c>
      <c r="F17" s="30"/>
      <c r="G17" s="35" t="s">
        <v>1</v>
      </c>
      <c r="H17" s="39" t="s">
        <v>49</v>
      </c>
      <c r="I17" s="35" t="s">
        <v>50</v>
      </c>
      <c r="J17" s="35" t="s">
        <v>51</v>
      </c>
      <c r="K17" s="39" t="s">
        <v>52</v>
      </c>
      <c r="L17" s="35" t="s">
        <v>53</v>
      </c>
      <c r="M17" s="35" t="s">
        <v>54</v>
      </c>
      <c r="N17" s="35" t="s">
        <v>55</v>
      </c>
      <c r="O17" s="35" t="s">
        <v>56</v>
      </c>
      <c r="P17" s="39" t="s">
        <v>57</v>
      </c>
      <c r="Q17" s="30"/>
    </row>
    <row r="18" spans="1:17" customHeight="1" ht="72">
      <c r="D18" s="2"/>
      <c r="E18" s="2"/>
      <c r="F18" s="30"/>
      <c r="G18" s="36" t="s">
        <v>5</v>
      </c>
      <c r="H18" s="40"/>
      <c r="I18" s="36"/>
      <c r="J18" s="41" t="s">
        <v>5</v>
      </c>
      <c r="K18" s="42"/>
      <c r="L18" s="36"/>
      <c r="M18" s="36" t="s">
        <v>5</v>
      </c>
      <c r="N18" s="43"/>
      <c r="O18" s="43" t="s">
        <v>5</v>
      </c>
      <c r="P18" s="45"/>
      <c r="Q18" s="30"/>
    </row>
    <row r="19" spans="1:17" customHeight="1" ht="72">
      <c r="D19" s="2"/>
      <c r="E19" s="2"/>
      <c r="F19" s="30"/>
      <c r="G19" s="36" t="s">
        <v>5</v>
      </c>
      <c r="H19" s="40"/>
      <c r="I19" s="36"/>
      <c r="J19" s="41" t="s">
        <v>5</v>
      </c>
      <c r="K19" s="42"/>
      <c r="L19" s="36"/>
      <c r="M19" s="36" t="s">
        <v>5</v>
      </c>
      <c r="N19" s="43"/>
      <c r="O19" s="43" t="s">
        <v>5</v>
      </c>
      <c r="P19" s="45"/>
      <c r="Q19" s="30"/>
    </row>
    <row r="20" spans="1:17" customHeight="1" ht="72">
      <c r="D20" s="2"/>
      <c r="E20" s="2"/>
      <c r="F20" s="30"/>
      <c r="G20" s="36" t="s">
        <v>5</v>
      </c>
      <c r="H20" s="40"/>
      <c r="I20" s="36"/>
      <c r="J20" s="41" t="s">
        <v>5</v>
      </c>
      <c r="K20" s="42"/>
      <c r="L20" s="36"/>
      <c r="M20" s="36" t="s">
        <v>5</v>
      </c>
      <c r="N20" s="43"/>
      <c r="O20" s="43" t="s">
        <v>5</v>
      </c>
      <c r="P20" s="45"/>
      <c r="Q20" s="30"/>
    </row>
    <row r="21" spans="1:17" customHeight="1" ht="72">
      <c r="D21" s="2"/>
      <c r="E21" s="2"/>
      <c r="F21" s="30"/>
      <c r="G21" s="36" t="s">
        <v>5</v>
      </c>
      <c r="H21" s="40"/>
      <c r="I21" s="36"/>
      <c r="J21" s="41" t="s">
        <v>5</v>
      </c>
      <c r="K21" s="42"/>
      <c r="L21" s="36"/>
      <c r="M21" s="36" t="s">
        <v>5</v>
      </c>
      <c r="N21" s="43"/>
      <c r="O21" s="43" t="s">
        <v>5</v>
      </c>
      <c r="P21" s="45"/>
      <c r="Q21" s="30"/>
    </row>
    <row r="22" spans="1:17" customHeight="1" ht="72">
      <c r="D22" s="2"/>
      <c r="E22" s="2"/>
      <c r="F22" s="30"/>
      <c r="G22" s="36" t="s">
        <v>5</v>
      </c>
      <c r="H22" s="40"/>
      <c r="I22" s="36"/>
      <c r="J22" s="41" t="s">
        <v>5</v>
      </c>
      <c r="K22" s="42"/>
      <c r="L22" s="36"/>
      <c r="M22" s="36" t="s">
        <v>5</v>
      </c>
      <c r="N22" s="43"/>
      <c r="O22" s="43" t="s">
        <v>5</v>
      </c>
      <c r="P22" s="45"/>
      <c r="Q22" s="30"/>
    </row>
    <row r="23" spans="1:17" customHeight="1" ht="72">
      <c r="D23" s="2"/>
      <c r="E23" s="2"/>
      <c r="F23" s="30"/>
      <c r="G23" s="36" t="s">
        <v>5</v>
      </c>
      <c r="H23" s="40"/>
      <c r="I23" s="36"/>
      <c r="J23" s="41" t="s">
        <v>5</v>
      </c>
      <c r="K23" s="42"/>
      <c r="L23" s="36"/>
      <c r="M23" s="36" t="s">
        <v>5</v>
      </c>
      <c r="N23" s="43"/>
      <c r="O23" s="43" t="s">
        <v>5</v>
      </c>
      <c r="P23" s="45"/>
      <c r="Q23" s="30"/>
    </row>
    <row r="24" spans="1:17">
      <c r="F24" s="30"/>
      <c r="G24" s="33"/>
      <c r="H24" s="30"/>
      <c r="I24" s="33"/>
      <c r="J24" s="33"/>
      <c r="K24" s="30"/>
      <c r="L24" s="33"/>
      <c r="M24" s="33"/>
      <c r="N24" s="33"/>
      <c r="O24" s="33"/>
      <c r="P24" s="30"/>
      <c r="Q24" s="30"/>
    </row>
    <row r="25" spans="1:17">
      <c r="C25" s="9" t="s">
        <v>45</v>
      </c>
      <c r="D25" s="2"/>
      <c r="F25" s="30"/>
      <c r="G25" s="37" t="str">
        <f>CONCATENATE("Algemene opmerkingen bij het jaarprogramma van  ",G16)</f>
        <v>Algemene opmerkingen bij het jaarprogramma van   leerlaag 5 (schooljaar 1 - 2)</v>
      </c>
      <c r="H25" s="37"/>
      <c r="I25" s="37"/>
      <c r="J25" s="37"/>
      <c r="K25" s="37"/>
      <c r="L25" s="37"/>
      <c r="M25" s="37"/>
      <c r="N25" s="33"/>
      <c r="O25" s="33"/>
      <c r="P25" s="30"/>
      <c r="Q25" s="30"/>
    </row>
    <row r="26" spans="1:17" customHeight="1" ht="72">
      <c r="F26" s="30"/>
      <c r="G26" s="38"/>
      <c r="H26" s="38"/>
      <c r="I26" s="38"/>
      <c r="J26" s="38"/>
      <c r="K26" s="38"/>
      <c r="L26" s="38"/>
      <c r="M26" s="38"/>
      <c r="N26" s="33"/>
      <c r="O26" s="33"/>
      <c r="P26" s="30"/>
      <c r="Q26" s="30"/>
    </row>
    <row r="27" spans="1:17">
      <c r="F27" s="30"/>
      <c r="G27" s="33"/>
      <c r="H27" s="30"/>
      <c r="I27" s="33"/>
      <c r="J27" s="33"/>
      <c r="K27" s="30"/>
      <c r="L27" s="33"/>
      <c r="M27" s="33"/>
      <c r="N27" s="33"/>
      <c r="O27" s="33"/>
      <c r="P27" s="30"/>
      <c r="Q27" s="30"/>
    </row>
    <row r="28" spans="1:17" customHeight="1" ht="30.75" hidden="true">
      <c r="C28" s="9" t="s">
        <v>45</v>
      </c>
      <c r="D28" s="2"/>
      <c r="F28" s="30"/>
      <c r="G28" s="34" t="str">
        <f>CONCATENATE(B4," leerlaag ",B6,B15+2," (schooljaar ",B7+2," - ",B9,")")</f>
        <v> leerlaag 6 (schooljaar 2 - 1)</v>
      </c>
      <c r="H28" s="30"/>
      <c r="I28" s="33"/>
      <c r="J28" s="33"/>
      <c r="K28" s="30"/>
      <c r="L28" s="33"/>
      <c r="M28" s="33"/>
      <c r="N28" s="33"/>
      <c r="O28" s="33"/>
      <c r="P28" s="30"/>
      <c r="Q28" s="30"/>
    </row>
    <row r="29" spans="1:17" customHeight="1" ht="34.5" hidden="true">
      <c r="D29" s="7" t="s">
        <v>47</v>
      </c>
      <c r="E29" s="18" t="s">
        <v>48</v>
      </c>
      <c r="F29" s="30"/>
      <c r="G29" s="35" t="s">
        <v>1</v>
      </c>
      <c r="H29" s="39" t="s">
        <v>49</v>
      </c>
      <c r="I29" s="35" t="s">
        <v>50</v>
      </c>
      <c r="J29" s="35" t="s">
        <v>51</v>
      </c>
      <c r="K29" s="39" t="s">
        <v>52</v>
      </c>
      <c r="L29" s="35" t="s">
        <v>53</v>
      </c>
      <c r="M29" s="35" t="s">
        <v>54</v>
      </c>
      <c r="N29" s="35" t="s">
        <v>55</v>
      </c>
      <c r="O29" s="35" t="s">
        <v>56</v>
      </c>
      <c r="P29" s="39" t="s">
        <v>57</v>
      </c>
      <c r="Q29" s="30"/>
    </row>
    <row r="30" spans="1:17" customHeight="1" ht="72" hidden="true">
      <c r="D30" s="2"/>
      <c r="E30" s="2"/>
      <c r="F30" s="30"/>
      <c r="G30" s="36" t="s">
        <v>5</v>
      </c>
      <c r="H30" s="40"/>
      <c r="I30" s="36"/>
      <c r="J30" s="41" t="s">
        <v>5</v>
      </c>
      <c r="K30" s="42"/>
      <c r="L30" s="36"/>
      <c r="M30" s="36" t="s">
        <v>5</v>
      </c>
      <c r="N30" s="43"/>
      <c r="O30" s="43" t="s">
        <v>5</v>
      </c>
      <c r="P30" s="45"/>
      <c r="Q30" s="30"/>
    </row>
    <row r="31" spans="1:17" customHeight="1" ht="72" hidden="true">
      <c r="D31" s="2"/>
      <c r="E31" s="2"/>
      <c r="F31" s="30"/>
      <c r="G31" s="36" t="s">
        <v>5</v>
      </c>
      <c r="H31" s="40"/>
      <c r="I31" s="36"/>
      <c r="J31" s="41" t="s">
        <v>5</v>
      </c>
      <c r="K31" s="42"/>
      <c r="L31" s="36"/>
      <c r="M31" s="36" t="s">
        <v>5</v>
      </c>
      <c r="N31" s="43"/>
      <c r="O31" s="43" t="s">
        <v>5</v>
      </c>
      <c r="P31" s="45"/>
      <c r="Q31" s="30"/>
    </row>
    <row r="32" spans="1:17" customHeight="1" ht="72" hidden="true">
      <c r="D32" s="2"/>
      <c r="E32" s="2"/>
      <c r="F32" s="30"/>
      <c r="G32" s="36" t="s">
        <v>5</v>
      </c>
      <c r="H32" s="40"/>
      <c r="I32" s="36"/>
      <c r="J32" s="41" t="s">
        <v>5</v>
      </c>
      <c r="K32" s="42"/>
      <c r="L32" s="36"/>
      <c r="M32" s="36" t="s">
        <v>5</v>
      </c>
      <c r="N32" s="43"/>
      <c r="O32" s="43" t="s">
        <v>5</v>
      </c>
      <c r="P32" s="45"/>
      <c r="Q32" s="30"/>
    </row>
    <row r="33" spans="1:17" customHeight="1" ht="72" hidden="true">
      <c r="D33" s="2"/>
      <c r="E33" s="2"/>
      <c r="F33" s="30"/>
      <c r="G33" s="36" t="s">
        <v>5</v>
      </c>
      <c r="H33" s="40"/>
      <c r="I33" s="36"/>
      <c r="J33" s="41" t="s">
        <v>5</v>
      </c>
      <c r="K33" s="42"/>
      <c r="L33" s="36"/>
      <c r="M33" s="36" t="s">
        <v>5</v>
      </c>
      <c r="N33" s="43"/>
      <c r="O33" s="43" t="s">
        <v>5</v>
      </c>
      <c r="P33" s="45"/>
      <c r="Q33" s="30"/>
    </row>
    <row r="34" spans="1:17" customHeight="1" ht="72" hidden="true">
      <c r="D34" s="2"/>
      <c r="E34" s="2"/>
      <c r="F34" s="30"/>
      <c r="G34" s="36" t="s">
        <v>5</v>
      </c>
      <c r="H34" s="40"/>
      <c r="I34" s="36"/>
      <c r="J34" s="41" t="s">
        <v>5</v>
      </c>
      <c r="K34" s="42"/>
      <c r="L34" s="36"/>
      <c r="M34" s="36" t="s">
        <v>5</v>
      </c>
      <c r="N34" s="43"/>
      <c r="O34" s="43" t="s">
        <v>5</v>
      </c>
      <c r="P34" s="45"/>
      <c r="Q34" s="30"/>
    </row>
    <row r="35" spans="1:17" customHeight="1" ht="72" hidden="true">
      <c r="D35" s="2"/>
      <c r="E35" s="2"/>
      <c r="F35" s="30"/>
      <c r="G35" s="36" t="s">
        <v>5</v>
      </c>
      <c r="H35" s="40"/>
      <c r="I35" s="36"/>
      <c r="J35" s="41" t="s">
        <v>5</v>
      </c>
      <c r="K35" s="42"/>
      <c r="L35" s="36"/>
      <c r="M35" s="36" t="s">
        <v>5</v>
      </c>
      <c r="N35" s="43"/>
      <c r="O35" s="43" t="s">
        <v>5</v>
      </c>
      <c r="P35" s="45"/>
      <c r="Q35" s="30"/>
    </row>
    <row r="36" spans="1:17" hidden="true">
      <c r="F36" s="30"/>
      <c r="G36" s="33"/>
      <c r="H36" s="30"/>
      <c r="I36" s="33"/>
      <c r="J36" s="33"/>
      <c r="K36" s="30"/>
      <c r="L36" s="33"/>
      <c r="M36" s="33"/>
      <c r="N36" s="33"/>
      <c r="O36" s="33"/>
      <c r="P36" s="30"/>
      <c r="Q36" s="30"/>
    </row>
    <row r="37" spans="1:17" hidden="true">
      <c r="C37" s="9" t="s">
        <v>45</v>
      </c>
      <c r="D37" s="2"/>
      <c r="F37" s="30"/>
      <c r="G37" s="37" t="str">
        <f>CONCATENATE("Algemene opmerkingen bij het jaarprogramma van  ",G28)</f>
        <v>Algemene opmerkingen bij het jaarprogramma van   leerlaag 6 (schooljaar 2 - 1)</v>
      </c>
      <c r="H37" s="37"/>
      <c r="I37" s="37"/>
      <c r="J37" s="37"/>
      <c r="K37" s="37"/>
      <c r="L37" s="37"/>
      <c r="M37" s="37"/>
      <c r="N37" s="33"/>
      <c r="O37" s="33"/>
      <c r="P37" s="30"/>
      <c r="Q37" s="30"/>
    </row>
    <row r="38" spans="1:17" customHeight="1" ht="72" hidden="true">
      <c r="F38" s="30"/>
      <c r="G38" s="38"/>
      <c r="H38" s="38"/>
      <c r="I38" s="38"/>
      <c r="J38" s="38"/>
      <c r="K38" s="38"/>
      <c r="L38" s="38"/>
      <c r="M38" s="38"/>
      <c r="N38" s="33"/>
      <c r="O38" s="33"/>
      <c r="P38" s="30"/>
      <c r="Q38" s="30"/>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