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xr:revisionPtr revIDLastSave="12" documentId="11_8A2290A3CE277F8EBBBE120451BD1D2CFEB8439F" xr6:coauthVersionLast="47" xr6:coauthVersionMax="47" xr10:uidLastSave="{ED2DD756-EB4D-46FC-B79B-A9F3288D60F2}"/>
  <workbookProtection lockStructure="1"/>
  <bookViews>
    <workbookView xWindow="0" yWindow="0" windowWidth="0" windowHeight="0" firstSheet="5" activeTab="7"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<sst xmlns="http://schemas.openxmlformats.org/spreadsheetml/2006/main" count="1268" uniqueCount="115">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</sst>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59">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applyAlignment="1">
      <alignment wrapText="1"/>
    </xf>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10" fillId="4" borderId="0" xfId="0" applyFont="1" applyFill="1" applyAlignment="1">
      <alignment horizontal="center" vertical="center"/>
    </xf>
    <xf numFmtId="0" fontId="10" fillId="4" borderId="0" xfId="0" applyFont="1" applyFill="1" applyAlignment="1">
      <alignment horizontal="center"/>
    </xf>
    <xf numFmtId="0" fontId="12" fillId="4" borderId="0" xfId="0" applyFont="1" applyFill="1" applyAlignment="1">
      <alignment horizontal="left"/>
    </xf>
    <xf numFmtId="0" fontId="13" fillId="10" borderId="0" xfId="0" applyFont="1" applyFill="1" applyAlignment="1">
      <alignment horizontal="center" vertical="center" wrapText="1"/>
    </xf>
    <xf numFmtId="0" fontId="2" fillId="7" borderId="2" xfId="0" applyFont="1" applyFill="1" applyBorder="1" applyAlignment="1">
      <alignment horizontal="center" vertical="center"/>
    </xf>
    <xf numFmtId="0" fontId="13" fillId="10" borderId="0" xfId="0" applyFont="1" applyFill="1" applyAlignment="1">
      <alignment vertical="center" wrapText="1"/>
    </xf>
    <xf numFmtId="0" fontId="6" fillId="7" borderId="2" xfId="0" applyFont="1" applyFill="1" applyBorder="1" applyAlignment="1">
      <alignment vertical="center" wrapText="1"/>
    </xf>
    <xf numFmtId="1" fontId="2" fillId="7" borderId="2" xfId="0" applyNumberFormat="1" applyFont="1" applyFill="1" applyBorder="1" applyAlignment="1">
      <alignment horizontal="center" vertical="center"/>
    </xf>
    <xf numFmtId="0" fontId="2" fillId="7" borderId="3" xfId="0" applyFont="1" applyFill="1" applyBorder="1" applyAlignment="1">
      <alignment horizontal="center" vertical="center"/>
    </xf>
    <xf numFmtId="0" fontId="6" fillId="7" borderId="4" xfId="0" applyFont="1" applyFill="1" applyBorder="1" applyAlignment="1">
      <alignment vertical="center" wrapText="1"/>
    </xf>
    <xf numFmtId="1" fontId="2" fillId="8" borderId="2" xfId="0" applyNumberFormat="1" applyFont="1" applyFill="1" applyBorder="1" applyAlignment="1">
      <alignment horizontal="center" vertical="center"/>
    </xf>
    <xf numFmtId="0" fontId="2" fillId="0" borderId="0" xfId="0" applyFont="1" applyAlignment="1">
      <alignment horizontal="center"/>
    </xf>
    <xf numFmtId="0" fontId="2" fillId="8" borderId="2" xfId="0" applyFont="1" applyFill="1" applyBorder="1" applyAlignment="1">
      <alignment horizontal="center" vertical="center"/>
    </xf>
    <xf numFmtId="0" fontId="6" fillId="8" borderId="3" xfId="0" applyFont="1" applyFill="1" applyBorder="1" applyAlignment="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lignment horizontal="left" vertical="center"/>
    </xf>
    <xf numFmtId="0" fontId="6" fillId="8" borderId="0" xfId="0" applyFont="1" applyFill="1" applyAlignment="1">
      <alignment horizontal="left" vertical="top" wrapText="1"/>
    </xf>
    <xf numFmtId="0" fontId="11" fillId="4" borderId="0" xfId="0" applyFont="1" applyFill="1" applyAlignment="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A3" activePane="bottomLeft" state="frozen"/>
      <selection pane="bottomLeft" activeCell="P38" sqref="P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A5 (cohort 2019 - 2022)</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A4 (schooljaar 2019 - 2020)</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96</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83</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2022</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205</v>
      </c>
      <c r="G13" s="55" t="str">
        <f>CONCATENATE("Algemene opmerkingen bij het jaarprogramma van  ",G4)</f>
        <v>Algemene opmerkingen bij het jaarprogramma van  EC leerlaag A4 (schooljaar 2019 - 2020)</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5</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A5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299</v>
      </c>
      <c r="E18" s="2"/>
      <c r="G18" s="43">
        <v>1</v>
      </c>
      <c r="H18" s="45" t="s">
        <v>102</v>
      </c>
      <c r="I18" s="46">
        <v>2</v>
      </c>
      <c r="J18" s="47" t="s">
        <v>7</v>
      </c>
      <c r="K18" s="48"/>
      <c r="L18" s="46">
        <v>100</v>
      </c>
      <c r="M18" s="43" t="s">
        <v>8</v>
      </c>
      <c r="N18" s="49">
        <v>2</v>
      </c>
      <c r="O18" s="51" t="s">
        <v>8</v>
      </c>
      <c r="P18" s="52"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300</v>
      </c>
      <c r="E19" s="2"/>
      <c r="G19" s="43">
        <v>2</v>
      </c>
      <c r="H19" s="45" t="s">
        <v>104</v>
      </c>
      <c r="I19" s="46">
        <v>2</v>
      </c>
      <c r="J19" s="47" t="s">
        <v>7</v>
      </c>
      <c r="K19" s="48"/>
      <c r="L19" s="46">
        <v>100</v>
      </c>
      <c r="M19" s="43" t="s">
        <v>11</v>
      </c>
      <c r="N19" s="49"/>
      <c r="O19" s="51">
        <v>0</v>
      </c>
      <c r="P19" s="52" t="s">
        <v>105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3:32" ht="72" customHeight="1">
      <c r="D20" s="2">
        <v>301</v>
      </c>
      <c r="E20" s="2"/>
      <c r="G20" s="43">
        <v>3</v>
      </c>
      <c r="H20" s="45" t="s">
        <v>106</v>
      </c>
      <c r="I20" s="46">
        <v>2</v>
      </c>
      <c r="J20" s="47" t="s">
        <v>7</v>
      </c>
      <c r="K20" s="48"/>
      <c r="L20" s="46">
        <v>100</v>
      </c>
      <c r="M20" s="43" t="s">
        <v>8</v>
      </c>
      <c r="N20" s="49">
        <v>1</v>
      </c>
      <c r="O20" s="51" t="s">
        <v>8</v>
      </c>
      <c r="P20" s="5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302</v>
      </c>
      <c r="E21" s="2"/>
      <c r="G21" s="43">
        <v>3</v>
      </c>
      <c r="H21" s="45" t="s">
        <v>83</v>
      </c>
      <c r="I21" s="46">
        <v>1</v>
      </c>
      <c r="J21" s="47" t="s">
        <v>19</v>
      </c>
      <c r="K21" s="48"/>
      <c r="L21" s="46"/>
      <c r="M21" s="43" t="s">
        <v>8</v>
      </c>
      <c r="N21" s="49">
        <v>1</v>
      </c>
      <c r="O21" s="51" t="s">
        <v>11</v>
      </c>
      <c r="P21" s="5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303</v>
      </c>
      <c r="E22" s="2"/>
      <c r="G22" s="43">
        <v>4</v>
      </c>
      <c r="H22" s="45" t="s">
        <v>109</v>
      </c>
      <c r="I22" s="46">
        <v>2</v>
      </c>
      <c r="J22" s="47" t="s">
        <v>7</v>
      </c>
      <c r="K22" s="48"/>
      <c r="L22" s="46">
        <v>100</v>
      </c>
      <c r="M22" s="43" t="s">
        <v>8</v>
      </c>
      <c r="N22" s="49">
        <v>2</v>
      </c>
      <c r="O22" s="51" t="s">
        <v>8</v>
      </c>
      <c r="P22" s="5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206</v>
      </c>
      <c r="G25" s="55" t="str">
        <f>CONCATENATE("Algemene opmerkingen bij het jaarprogramma van  ",G16)</f>
        <v>Algemene opmerkingen bij het jaarprogramma van  EC leerlaag A5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EC leerlaag A6 (schooljaar 2021 - 2022)</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v>1025</v>
      </c>
      <c r="E30" s="2"/>
      <c r="G30" s="23">
        <v>1</v>
      </c>
      <c r="H30" s="24" t="s">
        <v>111</v>
      </c>
      <c r="I30" s="37"/>
      <c r="J30" s="25" t="s">
        <v>7</v>
      </c>
      <c r="K30" s="26"/>
      <c r="L30" s="37">
        <v>100</v>
      </c>
      <c r="M30" s="23" t="s">
        <v>8</v>
      </c>
      <c r="N30" s="38">
        <v>2</v>
      </c>
      <c r="O30" s="27" t="s">
        <v>8</v>
      </c>
      <c r="P30" s="28"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v>1026</v>
      </c>
      <c r="E31" s="2"/>
      <c r="G31" s="23">
        <v>2</v>
      </c>
      <c r="H31" s="24" t="s">
        <v>113</v>
      </c>
      <c r="I31" s="37"/>
      <c r="J31" s="25" t="s">
        <v>7</v>
      </c>
      <c r="K31" s="26"/>
      <c r="L31" s="37">
        <v>100</v>
      </c>
      <c r="M31" s="23" t="s">
        <v>8</v>
      </c>
      <c r="N31" s="38">
        <v>2</v>
      </c>
      <c r="O31" s="27" t="s">
        <v>8</v>
      </c>
      <c r="P31" s="28"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v>1027</v>
      </c>
      <c r="E32" s="2"/>
      <c r="G32" s="23">
        <v>3</v>
      </c>
      <c r="H32" s="24" t="s">
        <v>114</v>
      </c>
      <c r="I32" s="37"/>
      <c r="J32" s="25" t="s">
        <v>7</v>
      </c>
      <c r="K32" s="26"/>
      <c r="L32" s="37">
        <v>100</v>
      </c>
      <c r="M32" s="23" t="s">
        <v>8</v>
      </c>
      <c r="N32" s="38">
        <v>2</v>
      </c>
      <c r="O32" s="27" t="s">
        <v>8</v>
      </c>
      <c r="P32" s="28"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23" t="s">
        <v>5</v>
      </c>
      <c r="H33" s="24"/>
      <c r="I33" s="37"/>
      <c r="J33" s="25" t="s">
        <v>5</v>
      </c>
      <c r="K33" s="26"/>
      <c r="L33" s="37"/>
      <c r="M33" s="23" t="s">
        <v>5</v>
      </c>
      <c r="N33" s="38"/>
      <c r="O33" s="27" t="s">
        <v>5</v>
      </c>
      <c r="P33" s="28"/>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23" t="s">
        <v>5</v>
      </c>
      <c r="H34" s="24"/>
      <c r="I34" s="37"/>
      <c r="J34" s="25" t="s">
        <v>5</v>
      </c>
      <c r="K34" s="26"/>
      <c r="L34" s="37"/>
      <c r="M34" s="23" t="s">
        <v>5</v>
      </c>
      <c r="N34" s="38"/>
      <c r="O34" s="27" t="s">
        <v>5</v>
      </c>
      <c r="P34" s="28"/>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23" t="s">
        <v>5</v>
      </c>
      <c r="H35" s="24"/>
      <c r="I35" s="37"/>
      <c r="J35" s="25" t="s">
        <v>5</v>
      </c>
      <c r="K35" s="26"/>
      <c r="L35" s="37"/>
      <c r="M35" s="23" t="s">
        <v>5</v>
      </c>
      <c r="N35" s="38"/>
      <c r="O35" s="27" t="s">
        <v>5</v>
      </c>
      <c r="P35" s="28"/>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207</v>
      </c>
      <c r="G37" s="55" t="str">
        <f>CONCATENATE("Algemene opmerkingen bij het jaarprogramma van  ",G28)</f>
        <v>Algemene opmerkingen bij het jaarprogramma van  EC leerlaag A6 (schooljaar 2021 - 2022)</v>
      </c>
      <c r="H37" s="55"/>
      <c r="I37" s="55"/>
      <c r="J37" s="55"/>
      <c r="K37" s="55"/>
      <c r="L37" s="55"/>
      <c r="M37" s="55"/>
    </row>
    <row r="38" spans="3:32" ht="72" customHeight="1">
      <c r="G38" s="58"/>
      <c r="H38" s="58"/>
      <c r="I38" s="58"/>
      <c r="J38" s="58"/>
      <c r="K38" s="58"/>
      <c r="L38" s="58"/>
      <c r="M38" s="58"/>
      <c r="N38" s="53"/>
      <c r="O38" s="53"/>
      <c r="P38" s="54"/>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A6 (cohort 2018 - 2021)</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A4 (schooljaar 2018 - 2019)</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96</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2018</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84</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-2</v>
      </c>
      <c r="C13" s="9" t="s">
        <v>47</v>
      </c>
      <c r="D13" s="2">
        <v>208</v>
      </c>
      <c r="G13" s="55" t="str">
        <f>CONCATENATE("Algemene opmerkingen bij het jaarprogramma van  ",G4)</f>
        <v>Algemene opmerkingen bij het jaarprogramma van  EC leerlaag A4 (schooljaar 2018 - 2019)</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6</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A5 (schooljaar 2019 - 2020)</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209</v>
      </c>
      <c r="G25" s="55" t="str">
        <f>CONCATENATE("Algemene opmerkingen bij het jaarprogramma van  ",G16)</f>
        <v>Algemene opmerkingen bij het jaarprogramma van  EC leerlaag A5 (schooljaar 2019 - 2020)</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EC leerlaag A6 (schooljaar 2020 - 2021)</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v>304</v>
      </c>
      <c r="E30" s="2"/>
      <c r="G30" s="43">
        <v>1</v>
      </c>
      <c r="H30" s="45" t="s">
        <v>111</v>
      </c>
      <c r="I30" s="46"/>
      <c r="J30" s="47" t="s">
        <v>7</v>
      </c>
      <c r="K30" s="48"/>
      <c r="L30" s="46">
        <v>100</v>
      </c>
      <c r="M30" s="43" t="s">
        <v>8</v>
      </c>
      <c r="N30" s="49">
        <v>2</v>
      </c>
      <c r="O30" s="51" t="s">
        <v>8</v>
      </c>
      <c r="P30" s="5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v>305</v>
      </c>
      <c r="E31" s="2"/>
      <c r="G31" s="43">
        <v>2</v>
      </c>
      <c r="H31" s="45" t="s">
        <v>113</v>
      </c>
      <c r="I31" s="46"/>
      <c r="J31" s="47" t="s">
        <v>7</v>
      </c>
      <c r="K31" s="48"/>
      <c r="L31" s="46">
        <v>100</v>
      </c>
      <c r="M31" s="43" t="s">
        <v>8</v>
      </c>
      <c r="N31" s="49">
        <v>2</v>
      </c>
      <c r="O31" s="51" t="s">
        <v>8</v>
      </c>
      <c r="P31" s="5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v>306</v>
      </c>
      <c r="E32" s="2"/>
      <c r="G32" s="43">
        <v>3</v>
      </c>
      <c r="H32" s="45" t="s">
        <v>114</v>
      </c>
      <c r="I32" s="46"/>
      <c r="J32" s="47" t="s">
        <v>7</v>
      </c>
      <c r="K32" s="48"/>
      <c r="L32" s="46">
        <v>100</v>
      </c>
      <c r="M32" s="43" t="s">
        <v>8</v>
      </c>
      <c r="N32" s="49">
        <v>2</v>
      </c>
      <c r="O32" s="51" t="s">
        <v>8</v>
      </c>
      <c r="P32" s="5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210</v>
      </c>
      <c r="G37" s="55" t="str">
        <f>CONCATENATE("Algemene opmerkingen bij het jaarprogramma van  ",G28)</f>
        <v>Algemene opmerkingen bij het jaarprogramma van  EC leerlaag A6 (schooljaar 2020 - 2021)</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2">
      <c r="B1" s="33" t="s">
        <v>25</v>
      </c>
    </row>
    <row r="2" spans="1:2" ht="74.25" customHeight="1">
      <c r="B2" s="34" t="s">
        <v>26</v>
      </c>
    </row>
    <row r="3" spans="1:2">
      <c r="B3" s="31" t="s">
        <v>27</v>
      </c>
    </row>
    <row r="4" spans="1:2" ht="106.5" customHeight="1">
      <c r="B4" s="34" t="s">
        <v>28</v>
      </c>
    </row>
    <row r="5" spans="1:2">
      <c r="B5" s="31" t="s">
        <v>29</v>
      </c>
    </row>
    <row r="6" spans="1:2" ht="161.25" customHeight="1">
      <c r="B6" s="34" t="s">
        <v>30</v>
      </c>
    </row>
    <row r="7" spans="1:2">
      <c r="B7" s="33" t="s">
        <v>31</v>
      </c>
    </row>
    <row r="8" spans="1:2" ht="107.25" customHeight="1">
      <c r="B8" s="34" t="s">
        <v>32</v>
      </c>
    </row>
    <row r="9" spans="1:2">
      <c r="B9" s="31" t="s">
        <v>33</v>
      </c>
    </row>
    <row r="10" spans="1:2" ht="34.5" customHeight="1">
      <c r="A10" s="30" t="s">
        <v>34</v>
      </c>
      <c r="B10" s="32" t="s">
        <v>35</v>
      </c>
    </row>
    <row r="11" spans="1:2" s="8" customFormat="1" ht="67.5" customHeight="1">
      <c r="A11" s="30" t="s">
        <v>34</v>
      </c>
      <c r="B11" s="32" t="s">
        <v>36</v>
      </c>
    </row>
    <row r="12" spans="1:2" ht="51.75" customHeight="1">
      <c r="A12" s="30" t="s">
        <v>34</v>
      </c>
      <c r="B12" s="32" t="s">
        <v>37</v>
      </c>
    </row>
    <row r="13" spans="1:2" ht="34.5" customHeight="1">
      <c r="A13" s="30" t="s">
        <v>34</v>
      </c>
      <c r="B13" s="32" t="s">
        <v>38</v>
      </c>
    </row>
    <row r="14" spans="1:2" ht="34.5" customHeight="1">
      <c r="A14" s="30" t="s">
        <v>34</v>
      </c>
      <c r="B14" s="29" t="s">
        <v>39</v>
      </c>
    </row>
    <row r="15" spans="1:2" ht="25.5" customHeight="1">
      <c r="A15" s="30" t="s">
        <v>34</v>
      </c>
      <c r="B15" s="29" t="s">
        <v>40</v>
      </c>
    </row>
    <row r="16" spans="1:2">
      <c r="B16" s="29"/>
    </row>
    <row r="17" spans="2:2">
      <c r="B17" s="29"/>
    </row>
    <row r="18" spans="2:2">
      <c r="B18" s="29"/>
    </row>
    <row r="19" spans="2:2">
      <c r="B19" s="29"/>
    </row>
    <row r="20" spans="2:2">
      <c r="B20" s="29"/>
    </row>
    <row r="21" spans="2:2">
      <c r="B21" s="29"/>
    </row>
    <row r="22" spans="2:2">
      <c r="B22" s="29"/>
    </row>
    <row r="23" spans="2:2">
      <c r="B23" s="29"/>
    </row>
    <row r="24" spans="2:2">
      <c r="B24" s="29"/>
    </row>
    <row r="25" spans="2:2">
      <c r="B25" s="29"/>
    </row>
    <row r="26" spans="2:2">
      <c r="B26" s="29"/>
    </row>
    <row r="27" spans="2:2">
      <c r="B27" s="29"/>
    </row>
    <row r="28" spans="2:2">
      <c r="B28" s="29"/>
    </row>
    <row r="29" spans="2:2">
      <c r="B29" s="29"/>
    </row>
    <row r="30" spans="2:2">
      <c r="B30" s="29"/>
    </row>
    <row r="31" spans="2:2">
      <c r="B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P26"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M3 (cohort 2020 - 2021)</v>
      </c>
      <c r="H2" s="57"/>
      <c r="I2" s="57"/>
      <c r="J2" s="57"/>
      <c r="K2" s="57"/>
      <c r="L2" s="57"/>
      <c r="M2" s="57"/>
      <c r="O2" s="50"/>
    </row>
    <row r="3" spans="1:32" hidden="1">
      <c r="A3" s="9" t="s">
        <v>44</v>
      </c>
      <c r="B3" s="4">
        <v>0</v>
      </c>
    </row>
    <row r="4" spans="1:32" ht="30" hidden="1" customHeight="1">
      <c r="A4" s="9" t="s">
        <v>45</v>
      </c>
      <c r="B4" s="2" t="s">
        <v>46</v>
      </c>
      <c r="C4" s="9" t="s">
        <v>47</v>
      </c>
      <c r="D4" s="2"/>
      <c r="G4" s="41" t="str">
        <f>CONCATENATE(B4," leerlaag ",B6,B15," (schooljaar ",B7," - ",B7+1,")")</f>
        <v>EC leerlaag M3 (schooljaar 2020 - 2021)</v>
      </c>
    </row>
    <row r="5" spans="1:32" ht="34.5" hidden="1"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hidden="1" customHeight="1">
      <c r="A7" s="9" t="s">
        <v>63</v>
      </c>
      <c r="B7" s="2">
        <v>2020</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hidden="1" customHeight="1">
      <c r="A8" s="9" t="s">
        <v>64</v>
      </c>
      <c r="B8" s="2">
        <v>296</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hidden="1"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hidden="1"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hidden="1"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1">
      <c r="A12" s="9" t="s">
        <v>68</v>
      </c>
      <c r="B12" s="4" t="str">
        <f ca="1">CONCATENATE(B11," - ",B11+1)</f>
        <v>2020 - 2021</v>
      </c>
      <c r="R12" s="7"/>
      <c r="S12" s="7"/>
      <c r="T12" s="7"/>
      <c r="U12" s="7"/>
      <c r="V12" s="7"/>
      <c r="W12" s="7"/>
      <c r="X12" s="7"/>
      <c r="Y12" s="7"/>
      <c r="Z12" s="7"/>
      <c r="AA12" s="7"/>
      <c r="AB12" s="7"/>
      <c r="AC12" s="7"/>
      <c r="AD12" s="7"/>
      <c r="AE12" s="7"/>
    </row>
    <row r="13" spans="1:32" hidden="1">
      <c r="A13" s="9" t="s">
        <v>69</v>
      </c>
      <c r="B13" s="4">
        <f ca="1">B7-B11</f>
        <v>0</v>
      </c>
      <c r="C13" s="9" t="s">
        <v>47</v>
      </c>
      <c r="D13" s="2">
        <v>714</v>
      </c>
      <c r="G13" s="55" t="str">
        <f>CONCATENATE("Algemene opmerkingen bij het jaarprogramma van  ",G4)</f>
        <v>Algemene opmerkingen bij het jaarprogramma van  EC leerlaag M3 (schooljaar 2020 - 2021)</v>
      </c>
      <c r="H13" s="55"/>
      <c r="I13" s="55"/>
      <c r="J13" s="55"/>
      <c r="K13" s="55"/>
      <c r="L13" s="55"/>
      <c r="M13" s="55"/>
      <c r="R13" s="7"/>
      <c r="S13" s="7"/>
      <c r="T13" s="7"/>
      <c r="U13" s="7"/>
      <c r="V13" s="7"/>
      <c r="W13" s="7"/>
      <c r="X13" s="7"/>
      <c r="Y13" s="7"/>
      <c r="Z13" s="7"/>
      <c r="AA13" s="7"/>
      <c r="AB13" s="7"/>
      <c r="AC13" s="7"/>
      <c r="AD13" s="7"/>
      <c r="AE13" s="7"/>
    </row>
    <row r="14" spans="1:32" ht="72" hidden="1" customHeight="1">
      <c r="A14" s="9" t="s">
        <v>70</v>
      </c>
      <c r="B14" s="7">
        <f ca="1">B15+B11-B7</f>
        <v>3</v>
      </c>
      <c r="G14" s="56"/>
      <c r="H14" s="56"/>
      <c r="I14" s="56"/>
      <c r="J14" s="56"/>
      <c r="K14" s="56"/>
      <c r="L14" s="56"/>
      <c r="M14" s="56"/>
      <c r="R14" s="7"/>
      <c r="S14" s="7"/>
      <c r="T14" s="7"/>
      <c r="U14" s="7"/>
      <c r="V14" s="7"/>
      <c r="W14" s="7"/>
      <c r="X14" s="7"/>
      <c r="Y14" s="7"/>
      <c r="Z14" s="7"/>
      <c r="AA14" s="7"/>
      <c r="AB14" s="7"/>
      <c r="AC14" s="7"/>
      <c r="AD14" s="7"/>
      <c r="AE14" s="7"/>
    </row>
    <row r="15" spans="1:32" hidden="1">
      <c r="A15" s="9" t="s">
        <v>71</v>
      </c>
      <c r="B15" s="7">
        <f>IF(B6="M",3,4)</f>
        <v>3</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M4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1013</v>
      </c>
      <c r="E18" s="2"/>
      <c r="G18" s="23">
        <v>1</v>
      </c>
      <c r="H18" s="24" t="s">
        <v>72</v>
      </c>
      <c r="I18" s="37"/>
      <c r="J18" s="25" t="s">
        <v>7</v>
      </c>
      <c r="K18" s="26"/>
      <c r="L18" s="37">
        <v>100</v>
      </c>
      <c r="M18" s="23" t="s">
        <v>8</v>
      </c>
      <c r="N18" s="38">
        <v>1</v>
      </c>
      <c r="O18" s="27" t="s">
        <v>8</v>
      </c>
      <c r="P18" s="28"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1014</v>
      </c>
      <c r="E19" s="2"/>
      <c r="G19" s="23">
        <v>2</v>
      </c>
      <c r="H19" s="24" t="s">
        <v>74</v>
      </c>
      <c r="I19" s="37"/>
      <c r="J19" s="25" t="s">
        <v>7</v>
      </c>
      <c r="K19" s="26"/>
      <c r="L19" s="37">
        <v>100</v>
      </c>
      <c r="M19" s="23" t="s">
        <v>8</v>
      </c>
      <c r="N19" s="38">
        <v>1</v>
      </c>
      <c r="O19" s="27" t="s">
        <v>8</v>
      </c>
      <c r="P19" s="28"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1015</v>
      </c>
      <c r="E20" s="2"/>
      <c r="G20" s="23">
        <v>3</v>
      </c>
      <c r="H20" s="24" t="s">
        <v>76</v>
      </c>
      <c r="I20" s="37"/>
      <c r="J20" s="25" t="s">
        <v>7</v>
      </c>
      <c r="K20" s="26"/>
      <c r="L20" s="37">
        <v>100</v>
      </c>
      <c r="M20" s="23" t="s">
        <v>8</v>
      </c>
      <c r="N20" s="38">
        <v>1</v>
      </c>
      <c r="O20" s="27" t="s">
        <v>8</v>
      </c>
      <c r="P20" s="28"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1016</v>
      </c>
      <c r="E21" s="2"/>
      <c r="G21" s="23">
        <v>3</v>
      </c>
      <c r="H21" s="24" t="s">
        <v>78</v>
      </c>
      <c r="I21" s="37"/>
      <c r="J21" s="25" t="s">
        <v>19</v>
      </c>
      <c r="K21" s="26"/>
      <c r="L21" s="37"/>
      <c r="M21" s="23" t="s">
        <v>8</v>
      </c>
      <c r="N21" s="38">
        <v>1</v>
      </c>
      <c r="O21" s="27" t="s">
        <v>11</v>
      </c>
      <c r="P21" s="28"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23" t="s">
        <v>5</v>
      </c>
      <c r="H22" s="24"/>
      <c r="I22" s="37"/>
      <c r="J22" s="25" t="s">
        <v>5</v>
      </c>
      <c r="K22" s="26"/>
      <c r="L22" s="37"/>
      <c r="M22" s="23" t="s">
        <v>5</v>
      </c>
      <c r="N22" s="38"/>
      <c r="O22" s="27" t="s">
        <v>5</v>
      </c>
      <c r="P22" s="28"/>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715</v>
      </c>
      <c r="G25" s="55" t="str">
        <f>CONCATENATE("Algemene opmerkingen bij het jaarprogramma van  ",G16)</f>
        <v>Algemene opmerkingen bij het jaarprogramma van  EC leerlaag M4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EC leerlaag M5 (schooljaar 2022 - 2021)</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EC leerlaag M5 (schooljaar 2022 - 2021)</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M4 (cohort 2019 - 2020)</v>
      </c>
      <c r="H2" s="57"/>
      <c r="I2" s="57"/>
      <c r="J2" s="57"/>
      <c r="K2" s="57"/>
      <c r="L2" s="57"/>
      <c r="M2" s="57"/>
      <c r="O2" s="50"/>
    </row>
    <row r="3" spans="1:32" hidden="1">
      <c r="A3" s="9" t="s">
        <v>44</v>
      </c>
      <c r="B3" s="4">
        <v>0</v>
      </c>
    </row>
    <row r="4" spans="1:32" ht="30" hidden="1" customHeight="1">
      <c r="A4" s="9" t="s">
        <v>45</v>
      </c>
      <c r="B4" s="2" t="s">
        <v>46</v>
      </c>
      <c r="C4" s="9" t="s">
        <v>47</v>
      </c>
      <c r="D4" s="2"/>
      <c r="G4" s="41" t="str">
        <f>CONCATENATE(B4," leerlaag ",B6,B15," (schooljaar ",B7," - ",B7+1,")")</f>
        <v>EC leerlaag M3 (schooljaar 2019 - 2020)</v>
      </c>
    </row>
    <row r="5" spans="1:32" ht="34.5" hidden="1"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hidden="1"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hidden="1" customHeight="1">
      <c r="A8" s="9" t="s">
        <v>64</v>
      </c>
      <c r="B8" s="2">
        <v>79</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hidden="1" customHeight="1">
      <c r="A9" s="9" t="s">
        <v>65</v>
      </c>
      <c r="B9" s="4">
        <f>IF(B6="A",B7+3,IF(B6="H",B7+2,B7+1))</f>
        <v>2020</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hidden="1"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hidden="1"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1">
      <c r="A12" s="9" t="s">
        <v>68</v>
      </c>
      <c r="B12" s="4" t="str">
        <f ca="1">CONCATENATE(B11," - ",B11+1)</f>
        <v>2020 - 2021</v>
      </c>
      <c r="R12" s="7"/>
      <c r="S12" s="7"/>
      <c r="T12" s="7"/>
      <c r="U12" s="7"/>
      <c r="V12" s="7"/>
      <c r="W12" s="7"/>
      <c r="X12" s="7"/>
      <c r="Y12" s="7"/>
      <c r="Z12" s="7"/>
      <c r="AA12" s="7"/>
      <c r="AB12" s="7"/>
      <c r="AC12" s="7"/>
      <c r="AD12" s="7"/>
      <c r="AE12" s="7"/>
    </row>
    <row r="13" spans="1:32" hidden="1">
      <c r="A13" s="9" t="s">
        <v>69</v>
      </c>
      <c r="B13" s="4">
        <f ca="1">B7-B11</f>
        <v>-1</v>
      </c>
      <c r="C13" s="9" t="s">
        <v>47</v>
      </c>
      <c r="D13" s="2">
        <v>196</v>
      </c>
      <c r="G13" s="55" t="str">
        <f>CONCATENATE("Algemene opmerkingen bij het jaarprogramma van  ",G4)</f>
        <v>Algemene opmerkingen bij het jaarprogramma van  EC leerlaag M3 (schooljaar 2019 - 2020)</v>
      </c>
      <c r="H13" s="55"/>
      <c r="I13" s="55"/>
      <c r="J13" s="55"/>
      <c r="K13" s="55"/>
      <c r="L13" s="55"/>
      <c r="M13" s="55"/>
      <c r="R13" s="7"/>
      <c r="S13" s="7"/>
      <c r="T13" s="7"/>
      <c r="U13" s="7"/>
      <c r="V13" s="7"/>
      <c r="W13" s="7"/>
      <c r="X13" s="7"/>
      <c r="Y13" s="7"/>
      <c r="Z13" s="7"/>
      <c r="AA13" s="7"/>
      <c r="AB13" s="7"/>
      <c r="AC13" s="7"/>
      <c r="AD13" s="7"/>
      <c r="AE13" s="7"/>
    </row>
    <row r="14" spans="1:32" ht="72" hidden="1"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hidden="1">
      <c r="A15" s="9" t="s">
        <v>71</v>
      </c>
      <c r="B15" s="7">
        <f>IF(B6="M",3,4)</f>
        <v>3</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M4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283</v>
      </c>
      <c r="E18" s="2"/>
      <c r="G18" s="43">
        <v>1</v>
      </c>
      <c r="H18" s="45" t="s">
        <v>72</v>
      </c>
      <c r="I18" s="46"/>
      <c r="J18" s="47" t="s">
        <v>7</v>
      </c>
      <c r="K18" s="48"/>
      <c r="L18" s="46">
        <v>100</v>
      </c>
      <c r="M18" s="43" t="s">
        <v>8</v>
      </c>
      <c r="N18" s="49">
        <v>1</v>
      </c>
      <c r="O18" s="51" t="s">
        <v>8</v>
      </c>
      <c r="P18" s="5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284</v>
      </c>
      <c r="E19" s="2"/>
      <c r="G19" s="43">
        <v>2</v>
      </c>
      <c r="H19" s="45" t="s">
        <v>74</v>
      </c>
      <c r="I19" s="46"/>
      <c r="J19" s="47" t="s">
        <v>7</v>
      </c>
      <c r="K19" s="48"/>
      <c r="L19" s="46">
        <v>100</v>
      </c>
      <c r="M19" s="43" t="s">
        <v>8</v>
      </c>
      <c r="N19" s="49">
        <v>1</v>
      </c>
      <c r="O19" s="51" t="s">
        <v>8</v>
      </c>
      <c r="P19" s="5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285</v>
      </c>
      <c r="E20" s="2"/>
      <c r="G20" s="43">
        <v>3</v>
      </c>
      <c r="H20" s="45" t="s">
        <v>76</v>
      </c>
      <c r="I20" s="46"/>
      <c r="J20" s="47" t="s">
        <v>7</v>
      </c>
      <c r="K20" s="48"/>
      <c r="L20" s="46">
        <v>100</v>
      </c>
      <c r="M20" s="43" t="s">
        <v>8</v>
      </c>
      <c r="N20" s="49">
        <v>1</v>
      </c>
      <c r="O20" s="51" t="s">
        <v>8</v>
      </c>
      <c r="P20" s="5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286</v>
      </c>
      <c r="E21" s="2"/>
      <c r="G21" s="43">
        <v>3</v>
      </c>
      <c r="H21" s="45" t="s">
        <v>78</v>
      </c>
      <c r="I21" s="46"/>
      <c r="J21" s="47" t="s">
        <v>19</v>
      </c>
      <c r="K21" s="48"/>
      <c r="L21" s="46"/>
      <c r="M21" s="43" t="s">
        <v>8</v>
      </c>
      <c r="N21" s="49">
        <v>1</v>
      </c>
      <c r="O21" s="51" t="s">
        <v>11</v>
      </c>
      <c r="P21" s="5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197</v>
      </c>
      <c r="G25" s="55" t="str">
        <f>CONCATENATE("Algemene opmerkingen bij het jaarprogramma van  ",G16)</f>
        <v>Algemene opmerkingen bij het jaarprogramma van  EC leerlaag M4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EC leerlaag M5 (schooljaar 2021 - 2020)</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EC leerlaag M5 (schooljaar 2021 - 2020)</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F10" activePane="bottomLeft" state="frozen"/>
      <selection pane="bottomLeft" activeCell="P9" sqref="P9"/>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H3 (cohort 2021 - 2023)</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H4 (schooljaar 2021 - 2022)</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80</v>
      </c>
      <c r="D6" s="2">
        <v>1020</v>
      </c>
      <c r="E6" s="2"/>
      <c r="G6" s="23">
        <v>1</v>
      </c>
      <c r="H6" s="24" t="s">
        <v>81</v>
      </c>
      <c r="I6" s="37">
        <v>2</v>
      </c>
      <c r="J6" s="25" t="s">
        <v>7</v>
      </c>
      <c r="K6" s="26"/>
      <c r="L6" s="37">
        <v>100</v>
      </c>
      <c r="M6" s="23" t="s">
        <v>11</v>
      </c>
      <c r="N6" s="38"/>
      <c r="O6" s="27">
        <v>0</v>
      </c>
      <c r="P6" s="28"/>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2021</v>
      </c>
      <c r="D7" s="2">
        <v>1021</v>
      </c>
      <c r="E7" s="2"/>
      <c r="G7" s="23">
        <v>2</v>
      </c>
      <c r="H7" s="24" t="s">
        <v>81</v>
      </c>
      <c r="I7" s="37">
        <v>2</v>
      </c>
      <c r="J7" s="25" t="s">
        <v>7</v>
      </c>
      <c r="K7" s="26"/>
      <c r="L7" s="37">
        <v>100</v>
      </c>
      <c r="M7" s="23" t="s">
        <v>8</v>
      </c>
      <c r="N7" s="38">
        <v>2</v>
      </c>
      <c r="O7" s="27" t="s">
        <v>8</v>
      </c>
      <c r="P7" s="28"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248</v>
      </c>
      <c r="D8" s="2">
        <v>1022</v>
      </c>
      <c r="E8" s="2"/>
      <c r="G8" s="23">
        <v>3</v>
      </c>
      <c r="H8" s="24" t="s">
        <v>83</v>
      </c>
      <c r="I8" s="37">
        <v>1</v>
      </c>
      <c r="J8" s="25" t="s">
        <v>19</v>
      </c>
      <c r="K8" s="26"/>
      <c r="L8" s="37">
        <v>100</v>
      </c>
      <c r="M8" s="23" t="s">
        <v>8</v>
      </c>
      <c r="N8" s="38">
        <v>1</v>
      </c>
      <c r="O8" s="27" t="s">
        <v>11</v>
      </c>
      <c r="P8" s="28"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ht="72" customHeight="1">
      <c r="A9" s="9" t="s">
        <v>65</v>
      </c>
      <c r="B9" s="4">
        <f>IF(B6="A",B7+3,IF(B6="H",B7+2,B7+1))</f>
        <v>2023</v>
      </c>
      <c r="D9" s="2">
        <v>1023</v>
      </c>
      <c r="E9" s="2"/>
      <c r="G9" s="23">
        <v>3</v>
      </c>
      <c r="H9" s="24" t="s">
        <v>85</v>
      </c>
      <c r="I9" s="37">
        <v>2</v>
      </c>
      <c r="J9" s="25" t="s">
        <v>7</v>
      </c>
      <c r="K9" s="26"/>
      <c r="L9" s="37">
        <v>100</v>
      </c>
      <c r="M9" s="23" t="s">
        <v>11</v>
      </c>
      <c r="N9" s="38"/>
      <c r="O9" s="27">
        <v>0</v>
      </c>
      <c r="P9" s="28"/>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v>1024</v>
      </c>
      <c r="E10" s="2"/>
      <c r="G10" s="23">
        <v>4</v>
      </c>
      <c r="H10" s="24" t="s">
        <v>85</v>
      </c>
      <c r="I10" s="37">
        <v>2</v>
      </c>
      <c r="J10" s="25" t="s">
        <v>7</v>
      </c>
      <c r="K10" s="26"/>
      <c r="L10" s="37">
        <v>100</v>
      </c>
      <c r="M10" s="23" t="s">
        <v>8</v>
      </c>
      <c r="N10" s="38">
        <v>2</v>
      </c>
      <c r="O10" s="27" t="s">
        <v>8</v>
      </c>
      <c r="P10" s="28"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23" t="s">
        <v>5</v>
      </c>
      <c r="H11" s="24"/>
      <c r="I11" s="37"/>
      <c r="J11" s="25" t="s">
        <v>5</v>
      </c>
      <c r="K11" s="26"/>
      <c r="L11" s="37"/>
      <c r="M11" s="23" t="s">
        <v>5</v>
      </c>
      <c r="N11" s="38"/>
      <c r="O11" s="27" t="s">
        <v>5</v>
      </c>
      <c r="P11" s="28"/>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607</v>
      </c>
      <c r="G13" s="55" t="str">
        <f>CONCATENATE("Algemene opmerkingen bij het jaarprogramma van  ",G4)</f>
        <v>Algemene opmerkingen bij het jaarprogramma van  EC leerlaag H4 (schooljaar 2021 - 2022)</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3</v>
      </c>
      <c r="G14" s="58"/>
      <c r="H14" s="58"/>
      <c r="I14" s="58"/>
      <c r="J14" s="58"/>
      <c r="K14" s="58"/>
      <c r="L14" s="58"/>
      <c r="M14" s="58"/>
      <c r="N14" s="53"/>
      <c r="O14" s="53"/>
      <c r="P14" s="54"/>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H5 (schooljaar 2022 - 2023)</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608</v>
      </c>
      <c r="G25" s="55" t="str">
        <f>CONCATENATE("Algemene opmerkingen bij het jaarprogramma van  ",G16)</f>
        <v>Algemene opmerkingen bij het jaarprogramma van  EC leerlaag H5 (schooljaar 2022 - 2023)</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EC leerlaag H6 (schooljaar 2023 - 2023)</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EC leerlaag H6 (schooljaar 2023 - 2023)</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F17" activePane="bottomLeft" state="frozen"/>
      <selection pane="bottomLeft" activeCell="H19" sqref="H19"/>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H4 (cohort 2020 - 2022)</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H4 (schooljaar 2020 - 2021)</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80</v>
      </c>
      <c r="D6" s="2">
        <v>287</v>
      </c>
      <c r="E6" s="2"/>
      <c r="G6" s="43">
        <v>1</v>
      </c>
      <c r="H6" s="45" t="s">
        <v>87</v>
      </c>
      <c r="I6" s="46">
        <v>2</v>
      </c>
      <c r="J6" s="47" t="s">
        <v>7</v>
      </c>
      <c r="K6" s="48"/>
      <c r="L6" s="46">
        <v>100</v>
      </c>
      <c r="M6" s="43" t="s">
        <v>11</v>
      </c>
      <c r="N6" s="49"/>
      <c r="O6" s="51">
        <v>0</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2020</v>
      </c>
      <c r="D7" s="2">
        <v>288</v>
      </c>
      <c r="E7" s="2"/>
      <c r="G7" s="43">
        <v>2</v>
      </c>
      <c r="H7" s="45" t="s">
        <v>87</v>
      </c>
      <c r="I7" s="46">
        <v>2</v>
      </c>
      <c r="J7" s="47" t="s">
        <v>7</v>
      </c>
      <c r="K7" s="48"/>
      <c r="L7" s="46">
        <v>100</v>
      </c>
      <c r="M7" s="43" t="s">
        <v>8</v>
      </c>
      <c r="N7" s="49">
        <v>1</v>
      </c>
      <c r="O7" s="51" t="s">
        <v>8</v>
      </c>
      <c r="P7" s="5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80</v>
      </c>
      <c r="D8" s="2">
        <v>289</v>
      </c>
      <c r="E8" s="2"/>
      <c r="G8" s="43">
        <v>3</v>
      </c>
      <c r="H8" s="45" t="s">
        <v>83</v>
      </c>
      <c r="I8" s="46">
        <v>1</v>
      </c>
      <c r="J8" s="47" t="s">
        <v>19</v>
      </c>
      <c r="K8" s="48"/>
      <c r="L8" s="46">
        <v>100</v>
      </c>
      <c r="M8" s="43" t="s">
        <v>8</v>
      </c>
      <c r="N8" s="49">
        <v>1</v>
      </c>
      <c r="O8" s="51" t="s">
        <v>11</v>
      </c>
      <c r="P8" s="5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ht="72" customHeight="1">
      <c r="A9" s="9" t="s">
        <v>65</v>
      </c>
      <c r="B9" s="4">
        <f>IF(B6="A",B7+3,IF(B6="H",B7+2,B7+1))</f>
        <v>2022</v>
      </c>
      <c r="D9" s="2">
        <v>290</v>
      </c>
      <c r="E9" s="2"/>
      <c r="G9" s="43">
        <v>3</v>
      </c>
      <c r="H9" s="45" t="s">
        <v>85</v>
      </c>
      <c r="I9" s="46">
        <v>2</v>
      </c>
      <c r="J9" s="47" t="s">
        <v>7</v>
      </c>
      <c r="K9" s="48"/>
      <c r="L9" s="46">
        <v>100</v>
      </c>
      <c r="M9" s="43" t="s">
        <v>11</v>
      </c>
      <c r="N9" s="49"/>
      <c r="O9" s="51">
        <v>0</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v>291</v>
      </c>
      <c r="E10" s="2"/>
      <c r="G10" s="43">
        <v>4</v>
      </c>
      <c r="H10" s="45" t="s">
        <v>85</v>
      </c>
      <c r="I10" s="46">
        <v>2</v>
      </c>
      <c r="J10" s="47" t="s">
        <v>7</v>
      </c>
      <c r="K10" s="48"/>
      <c r="L10" s="46">
        <v>100</v>
      </c>
      <c r="M10" s="43" t="s">
        <v>8</v>
      </c>
      <c r="N10" s="49">
        <v>2</v>
      </c>
      <c r="O10" s="51" t="s">
        <v>8</v>
      </c>
      <c r="P10" s="5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0</v>
      </c>
      <c r="C13" s="9" t="s">
        <v>47</v>
      </c>
      <c r="D13" s="2">
        <v>198</v>
      </c>
      <c r="G13" s="55" t="str">
        <f>CONCATENATE("Algemene opmerkingen bij het jaarprogramma van  ",G4)</f>
        <v>Algemene opmerkingen bij het jaarprogramma van  EC leerlaag H4 (schooljaar 2020 - 2021)</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H5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1017</v>
      </c>
      <c r="E18" s="2"/>
      <c r="G18" s="23">
        <v>1</v>
      </c>
      <c r="H18" s="24" t="s">
        <v>89</v>
      </c>
      <c r="I18" s="37"/>
      <c r="J18" s="25" t="s">
        <v>7</v>
      </c>
      <c r="K18" s="26"/>
      <c r="L18" s="37">
        <v>100</v>
      </c>
      <c r="M18" s="23" t="s">
        <v>8</v>
      </c>
      <c r="N18" s="38">
        <v>2</v>
      </c>
      <c r="O18" s="27" t="s">
        <v>8</v>
      </c>
      <c r="P18" s="28"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1018</v>
      </c>
      <c r="E19" s="2"/>
      <c r="G19" s="23">
        <v>2</v>
      </c>
      <c r="H19" s="24" t="s">
        <v>91</v>
      </c>
      <c r="I19" s="37"/>
      <c r="J19" s="25" t="s">
        <v>7</v>
      </c>
      <c r="K19" s="26"/>
      <c r="L19" s="37">
        <v>100</v>
      </c>
      <c r="M19" s="23" t="s">
        <v>8</v>
      </c>
      <c r="N19" s="38">
        <v>2</v>
      </c>
      <c r="O19" s="27" t="s">
        <v>8</v>
      </c>
      <c r="P19" s="28"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1019</v>
      </c>
      <c r="E20" s="2"/>
      <c r="G20" s="23">
        <v>3</v>
      </c>
      <c r="H20" s="24" t="s">
        <v>93</v>
      </c>
      <c r="I20" s="37"/>
      <c r="J20" s="25" t="s">
        <v>7</v>
      </c>
      <c r="K20" s="26"/>
      <c r="L20" s="37">
        <v>100</v>
      </c>
      <c r="M20" s="23" t="s">
        <v>8</v>
      </c>
      <c r="N20" s="38">
        <v>2</v>
      </c>
      <c r="O20" s="27" t="s">
        <v>8</v>
      </c>
      <c r="P20" s="28"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23" t="s">
        <v>5</v>
      </c>
      <c r="H21" s="24"/>
      <c r="I21" s="37"/>
      <c r="J21" s="25" t="s">
        <v>5</v>
      </c>
      <c r="K21" s="26"/>
      <c r="L21" s="37"/>
      <c r="M21" s="23" t="s">
        <v>5</v>
      </c>
      <c r="N21" s="38"/>
      <c r="O21" s="27" t="s">
        <v>5</v>
      </c>
      <c r="P21" s="28"/>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23" t="s">
        <v>5</v>
      </c>
      <c r="H22" s="24"/>
      <c r="I22" s="37"/>
      <c r="J22" s="25" t="s">
        <v>5</v>
      </c>
      <c r="K22" s="26"/>
      <c r="L22" s="37"/>
      <c r="M22" s="23" t="s">
        <v>5</v>
      </c>
      <c r="N22" s="38"/>
      <c r="O22" s="27" t="s">
        <v>5</v>
      </c>
      <c r="P22" s="28"/>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199</v>
      </c>
      <c r="G25" s="55" t="str">
        <f>CONCATENATE("Algemene opmerkingen bij het jaarprogramma van  ",G16)</f>
        <v>Algemene opmerkingen bij het jaarprogramma van  EC leerlaag H5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EC leerlaag H6 (schooljaar 2022 - 2022)</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EC leerlaag H6 (schooljaar 2022 - 2022)</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F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H5 (cohort 2019 - 2021)</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H4 (schooljaar 2019 - 2020)</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80</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81</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200</v>
      </c>
      <c r="G13" s="55" t="str">
        <f>CONCATENATE("Algemene opmerkingen bij het jaarprogramma van  ",G4)</f>
        <v>Algemene opmerkingen bij het jaarprogramma van  EC leerlaag H4 (schooljaar 2019 - 2020)</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5</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H5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292</v>
      </c>
      <c r="E18" s="2"/>
      <c r="G18" s="43">
        <v>1</v>
      </c>
      <c r="H18" s="45" t="s">
        <v>95</v>
      </c>
      <c r="I18" s="46"/>
      <c r="J18" s="47" t="s">
        <v>7</v>
      </c>
      <c r="K18" s="48"/>
      <c r="L18" s="46">
        <v>100</v>
      </c>
      <c r="M18" s="43" t="s">
        <v>8</v>
      </c>
      <c r="N18" s="49">
        <v>2</v>
      </c>
      <c r="O18" s="51" t="s">
        <v>8</v>
      </c>
      <c r="P18" s="5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293</v>
      </c>
      <c r="E19" s="2"/>
      <c r="G19" s="43">
        <v>2</v>
      </c>
      <c r="H19" s="45" t="s">
        <v>91</v>
      </c>
      <c r="I19" s="46"/>
      <c r="J19" s="47" t="s">
        <v>7</v>
      </c>
      <c r="K19" s="48"/>
      <c r="L19" s="46">
        <v>100</v>
      </c>
      <c r="M19" s="43" t="s">
        <v>8</v>
      </c>
      <c r="N19" s="49">
        <v>2</v>
      </c>
      <c r="O19" s="51" t="s">
        <v>8</v>
      </c>
      <c r="P19" s="5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294</v>
      </c>
      <c r="E20" s="2"/>
      <c r="G20" s="43">
        <v>3</v>
      </c>
      <c r="H20" s="45" t="s">
        <v>93</v>
      </c>
      <c r="I20" s="46"/>
      <c r="J20" s="47" t="s">
        <v>7</v>
      </c>
      <c r="K20" s="48"/>
      <c r="L20" s="46">
        <v>100</v>
      </c>
      <c r="M20" s="43" t="s">
        <v>8</v>
      </c>
      <c r="N20" s="49">
        <v>2</v>
      </c>
      <c r="O20" s="51" t="s">
        <v>8</v>
      </c>
      <c r="P20" s="5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201</v>
      </c>
      <c r="G25" s="55" t="str">
        <f>CONCATENATE("Algemene opmerkingen bij het jaarprogramma van  ",G16)</f>
        <v>Algemene opmerkingen bij het jaarprogramma van  EC leerlaag H5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EC leerlaag H6 (schooljaar 2021 - 2021)</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EC leerlaag H6 (schooljaar 2021 - 2021)</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tabSelected="1" zoomScale="85" zoomScaleNormal="85" workbookViewId="0">
      <pane ySplit="2" topLeftCell="F3" activePane="bottomLeft" state="frozen"/>
      <selection pane="bottomLeft" activeCell="L9" sqref="L9"/>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A3 (cohort 2021 - 2024)</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A4 (schooljaar 2021 - 2022)</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96</v>
      </c>
      <c r="D6" s="2">
        <v>1033</v>
      </c>
      <c r="E6" s="2"/>
      <c r="G6" s="23">
        <v>3</v>
      </c>
      <c r="H6" s="24" t="s">
        <v>97</v>
      </c>
      <c r="I6" s="37">
        <v>1</v>
      </c>
      <c r="J6" s="25" t="s">
        <v>7</v>
      </c>
      <c r="K6" s="26"/>
      <c r="L6" s="37">
        <v>100</v>
      </c>
      <c r="M6" s="23" t="s">
        <v>11</v>
      </c>
      <c r="N6" s="38"/>
      <c r="O6" s="27">
        <v>0</v>
      </c>
      <c r="P6" s="28"/>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2021</v>
      </c>
      <c r="D7" s="2">
        <v>1034</v>
      </c>
      <c r="E7" s="2"/>
      <c r="G7" s="23">
        <v>4</v>
      </c>
      <c r="H7" s="24" t="s">
        <v>98</v>
      </c>
      <c r="I7" s="37">
        <v>2</v>
      </c>
      <c r="J7" s="25" t="s">
        <v>7</v>
      </c>
      <c r="K7" s="26"/>
      <c r="L7" s="37">
        <v>100</v>
      </c>
      <c r="M7" s="23" t="s">
        <v>11</v>
      </c>
      <c r="N7" s="38"/>
      <c r="O7" s="27">
        <v>0</v>
      </c>
      <c r="P7" s="28"/>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249</v>
      </c>
      <c r="D8" s="2">
        <v>1035</v>
      </c>
      <c r="E8" s="2"/>
      <c r="G8" s="23">
        <v>1</v>
      </c>
      <c r="H8" s="24" t="s">
        <v>99</v>
      </c>
      <c r="I8" s="37">
        <v>1</v>
      </c>
      <c r="J8" s="25" t="s">
        <v>7</v>
      </c>
      <c r="K8" s="26"/>
      <c r="L8" s="37">
        <v>100</v>
      </c>
      <c r="M8" s="23" t="s">
        <v>11</v>
      </c>
      <c r="N8" s="38"/>
      <c r="O8" s="27">
        <v>0</v>
      </c>
      <c r="P8" s="28"/>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2024</v>
      </c>
      <c r="D9" s="2">
        <v>1036</v>
      </c>
      <c r="E9" s="2"/>
      <c r="G9" s="23">
        <v>2</v>
      </c>
      <c r="H9" s="24" t="s">
        <v>100</v>
      </c>
      <c r="I9" s="37">
        <v>2</v>
      </c>
      <c r="J9" s="25" t="s">
        <v>7</v>
      </c>
      <c r="K9" s="26"/>
      <c r="L9" s="37">
        <v>100</v>
      </c>
      <c r="M9" s="23" t="s">
        <v>11</v>
      </c>
      <c r="N9" s="38"/>
      <c r="O9" s="27">
        <v>0</v>
      </c>
      <c r="P9" s="28"/>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c r="E10" s="2"/>
      <c r="G10" s="23" t="s">
        <v>5</v>
      </c>
      <c r="H10" s="24"/>
      <c r="I10" s="37"/>
      <c r="J10" s="25" t="s">
        <v>5</v>
      </c>
      <c r="K10" s="26"/>
      <c r="L10" s="37"/>
      <c r="M10" s="23" t="s">
        <v>5</v>
      </c>
      <c r="N10" s="38"/>
      <c r="O10" s="27" t="s">
        <v>5</v>
      </c>
      <c r="P10" s="28"/>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23" t="s">
        <v>5</v>
      </c>
      <c r="H11" s="24"/>
      <c r="I11" s="37"/>
      <c r="J11" s="25" t="s">
        <v>5</v>
      </c>
      <c r="K11" s="26"/>
      <c r="L11" s="37"/>
      <c r="M11" s="23" t="s">
        <v>5</v>
      </c>
      <c r="N11" s="38"/>
      <c r="O11" s="27" t="s">
        <v>5</v>
      </c>
      <c r="P11" s="28"/>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609</v>
      </c>
      <c r="G13" s="55" t="str">
        <f>CONCATENATE("Algemene opmerkingen bij het jaarprogramma van  ",G4)</f>
        <v>Algemene opmerkingen bij het jaarprogramma van  EC leerlaag A4 (schooljaar 2021 - 2022)</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3</v>
      </c>
      <c r="G14" s="58"/>
      <c r="H14" s="58"/>
      <c r="I14" s="58"/>
      <c r="J14" s="58"/>
      <c r="K14" s="58"/>
      <c r="L14" s="58"/>
      <c r="M14" s="58"/>
      <c r="N14" s="53"/>
      <c r="O14" s="53"/>
      <c r="P14" s="54"/>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A5 (schooljaar 2022 - 2023)</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610</v>
      </c>
      <c r="G25" s="55" t="str">
        <f>CONCATENATE("Algemene opmerkingen bij het jaarprogramma van  ",G16)</f>
        <v>Algemene opmerkingen bij het jaarprogramma van  EC leerlaag A5 (schooljaar 2022 - 2023)</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EC leerlaag A6 (schooljaar 2023 - 2024)</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611</v>
      </c>
      <c r="G37" s="55" t="str">
        <f>CONCATENATE("Algemene opmerkingen bij het jaarprogramma van  ",G28)</f>
        <v>Algemene opmerkingen bij het jaarprogramma van  EC leerlaag A6 (schooljaar 2023 - 2024)</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F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A4 (cohort 2020 - 2023)</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EC leerlaag A4 (schooljaar 2020 - 2021)</v>
      </c>
    </row>
    <row r="5" spans="1:32" ht="34.5" customHeight="1">
      <c r="A5" s="9" t="s">
        <v>48</v>
      </c>
      <c r="B5" s="2">
        <v>23</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96</v>
      </c>
      <c r="D6" s="2">
        <v>295</v>
      </c>
      <c r="E6" s="2"/>
      <c r="G6" s="43">
        <v>1</v>
      </c>
      <c r="H6" s="45" t="s">
        <v>97</v>
      </c>
      <c r="I6" s="46">
        <v>1</v>
      </c>
      <c r="J6" s="47" t="s">
        <v>7</v>
      </c>
      <c r="K6" s="48"/>
      <c r="L6" s="46">
        <v>100</v>
      </c>
      <c r="M6" s="43" t="s">
        <v>11</v>
      </c>
      <c r="N6" s="49"/>
      <c r="O6" s="51">
        <v>0</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2020</v>
      </c>
      <c r="D7" s="2">
        <v>296</v>
      </c>
      <c r="E7" s="2"/>
      <c r="G7" s="43">
        <v>2</v>
      </c>
      <c r="H7" s="45" t="s">
        <v>101</v>
      </c>
      <c r="I7" s="46">
        <v>2</v>
      </c>
      <c r="J7" s="47" t="s">
        <v>7</v>
      </c>
      <c r="K7" s="48"/>
      <c r="L7" s="46">
        <v>100</v>
      </c>
      <c r="M7" s="43" t="s">
        <v>11</v>
      </c>
      <c r="N7" s="49"/>
      <c r="O7" s="51">
        <v>0</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82</v>
      </c>
      <c r="D8" s="2">
        <v>297</v>
      </c>
      <c r="E8" s="2"/>
      <c r="G8" s="43">
        <v>3</v>
      </c>
      <c r="H8" s="45" t="s">
        <v>99</v>
      </c>
      <c r="I8" s="46">
        <v>1</v>
      </c>
      <c r="J8" s="47" t="s">
        <v>7</v>
      </c>
      <c r="K8" s="48"/>
      <c r="L8" s="46">
        <v>50</v>
      </c>
      <c r="M8" s="43" t="s">
        <v>11</v>
      </c>
      <c r="N8" s="49"/>
      <c r="O8" s="51">
        <v>0</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2023</v>
      </c>
      <c r="D9" s="2">
        <v>298</v>
      </c>
      <c r="E9" s="2"/>
      <c r="G9" s="43">
        <v>4</v>
      </c>
      <c r="H9" s="45" t="s">
        <v>100</v>
      </c>
      <c r="I9" s="46">
        <v>2</v>
      </c>
      <c r="J9" s="47" t="s">
        <v>7</v>
      </c>
      <c r="K9" s="48"/>
      <c r="L9" s="46">
        <v>100</v>
      </c>
      <c r="M9" s="43" t="s">
        <v>11</v>
      </c>
      <c r="N9" s="49"/>
      <c r="O9" s="51">
        <v>0</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44362.543989004633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0</v>
      </c>
      <c r="C13" s="9" t="s">
        <v>47</v>
      </c>
      <c r="D13" s="2">
        <v>202</v>
      </c>
      <c r="G13" s="55" t="str">
        <f>CONCATENATE("Algemene opmerkingen bij het jaarprogramma van  ",G4)</f>
        <v>Algemene opmerkingen bij het jaarprogramma van  EC leerlaag A4 (schooljaar 2020 - 2021)</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EC leerlaag A5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1028</v>
      </c>
      <c r="E18" s="2"/>
      <c r="G18" s="23">
        <v>1</v>
      </c>
      <c r="H18" s="24" t="s">
        <v>102</v>
      </c>
      <c r="I18" s="37">
        <v>2</v>
      </c>
      <c r="J18" s="25" t="s">
        <v>7</v>
      </c>
      <c r="K18" s="26"/>
      <c r="L18" s="37">
        <v>100</v>
      </c>
      <c r="M18" s="23" t="s">
        <v>8</v>
      </c>
      <c r="N18" s="38">
        <v>2</v>
      </c>
      <c r="O18" s="27" t="s">
        <v>8</v>
      </c>
      <c r="P18" s="28"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1029</v>
      </c>
      <c r="E19" s="2"/>
      <c r="G19" s="23">
        <v>2</v>
      </c>
      <c r="H19" s="24" t="s">
        <v>104</v>
      </c>
      <c r="I19" s="37">
        <v>2</v>
      </c>
      <c r="J19" s="25" t="s">
        <v>7</v>
      </c>
      <c r="K19" s="26"/>
      <c r="L19" s="37">
        <v>100</v>
      </c>
      <c r="M19" s="23" t="s">
        <v>11</v>
      </c>
      <c r="N19" s="38"/>
      <c r="O19" s="27">
        <v>0</v>
      </c>
      <c r="P19" s="28" t="s">
        <v>105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3:32" ht="72" customHeight="1">
      <c r="D20" s="2">
        <v>1030</v>
      </c>
      <c r="E20" s="2"/>
      <c r="G20" s="23">
        <v>3</v>
      </c>
      <c r="H20" s="24" t="s">
        <v>106</v>
      </c>
      <c r="I20" s="37">
        <v>2</v>
      </c>
      <c r="J20" s="25" t="s">
        <v>7</v>
      </c>
      <c r="K20" s="26"/>
      <c r="L20" s="37">
        <v>100</v>
      </c>
      <c r="M20" s="23" t="s">
        <v>8</v>
      </c>
      <c r="N20" s="38">
        <v>1</v>
      </c>
      <c r="O20" s="27" t="s">
        <v>8</v>
      </c>
      <c r="P20" s="28"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1031</v>
      </c>
      <c r="E21" s="2"/>
      <c r="G21" s="23">
        <v>3</v>
      </c>
      <c r="H21" s="24" t="s">
        <v>83</v>
      </c>
      <c r="I21" s="37">
        <v>1</v>
      </c>
      <c r="J21" s="25" t="s">
        <v>19</v>
      </c>
      <c r="K21" s="26"/>
      <c r="L21" s="37"/>
      <c r="M21" s="23" t="s">
        <v>8</v>
      </c>
      <c r="N21" s="38">
        <v>1</v>
      </c>
      <c r="O21" s="27" t="s">
        <v>11</v>
      </c>
      <c r="P21" s="28"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1032</v>
      </c>
      <c r="E22" s="2"/>
      <c r="G22" s="23">
        <v>4</v>
      </c>
      <c r="H22" s="24" t="s">
        <v>109</v>
      </c>
      <c r="I22" s="37">
        <v>2</v>
      </c>
      <c r="J22" s="25" t="s">
        <v>7</v>
      </c>
      <c r="K22" s="26"/>
      <c r="L22" s="37">
        <v>100</v>
      </c>
      <c r="M22" s="23" t="s">
        <v>8</v>
      </c>
      <c r="N22" s="38">
        <v>2</v>
      </c>
      <c r="O22" s="27" t="s">
        <v>8</v>
      </c>
      <c r="P22" s="28"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203</v>
      </c>
      <c r="G25" s="55" t="str">
        <f>CONCATENATE("Algemene opmerkingen bij het jaarprogramma van  ",G16)</f>
        <v>Algemene opmerkingen bij het jaarprogramma van  EC leerlaag A5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EC leerlaag A6 (schooljaar 2022 - 2023)</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204</v>
      </c>
      <c r="G37" s="55" t="str">
        <f>CONCATENATE("Algemene opmerkingen bij het jaarprogramma van  ",G28)</f>
        <v>Algemene opmerkingen bij het jaarprogramma van  EC leerlaag A6 (schooljaar 2022 - 2023)</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21BDED-E224-45D4-A9A2-8CE868B01FCA}"/>
</file>

<file path=customXml/itemProps2.xml><?xml version="1.0" encoding="utf-8"?>
<ds:datastoreItem xmlns:ds="http://schemas.openxmlformats.org/officeDocument/2006/customXml" ds:itemID="{1B0EFA2F-698D-483D-A3E0-38DB19B70D29}"/>
</file>

<file path=customXml/itemProps3.xml><?xml version="1.0" encoding="utf-8"?>
<ds:datastoreItem xmlns:ds="http://schemas.openxmlformats.org/officeDocument/2006/customXml" ds:itemID="{012CF0A6-2EE2-45A0-BCEF-D675CE4C65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Oenema, D.</cp:lastModifiedBy>
  <cp:revision/>
  <dcterms:created xsi:type="dcterms:W3CDTF">2015-06-05T18:19:34Z</dcterms:created>
  <dcterms:modified xsi:type="dcterms:W3CDTF">2021-06-15T11:03:53Z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