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06"/>
  <workbookPr codeName="ThisWorkbook"/>
  <xr:revisionPtr revIDLastSave="0" documentId="11_B8F0FB8DA5BCA0FDBE7F59E29211BE4F8026B27E" xr6:coauthVersionLast="47" xr6:coauthVersionMax="47" xr10:uidLastSave="{00000000-0000-0000-0000-000000000000}"/>
  <workbookProtection lockStructure="1"/>
  <bookViews>
    <workbookView xWindow="0" yWindow="0" windowWidth="0" windowHeight="0" firstSheet="1" activeTab="1" xr2:uid="{00000000-000D-0000-FFFF-FFFF00000000}"/>
  </bookViews>
  <sheets>
    <sheet name="instellingen" sheetId="1" r:id="rId1"/>
    <sheet name="instructie" sheetId="2" r:id="rId2"/>
    <sheet name="M 2020" sheetId="3" r:id="rId3"/>
    <sheet name="M 2019"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5" i="4" l="1"/>
  <c r="AD35" i="4"/>
  <c r="AC35" i="4"/>
  <c r="AB35" i="4"/>
  <c r="AA35" i="4"/>
  <c r="Z35" i="4"/>
  <c r="Y35" i="4"/>
  <c r="X35" i="4"/>
  <c r="W35" i="4"/>
  <c r="V35" i="4"/>
  <c r="U35" i="4"/>
  <c r="T35" i="4"/>
  <c r="S35" i="4"/>
  <c r="R35" i="4"/>
  <c r="AF35" i="4" s="1"/>
  <c r="AE34" i="4"/>
  <c r="AD34" i="4"/>
  <c r="AC34" i="4"/>
  <c r="AB34" i="4"/>
  <c r="AA34" i="4"/>
  <c r="Z34" i="4"/>
  <c r="Y34" i="4"/>
  <c r="X34" i="4"/>
  <c r="W34" i="4"/>
  <c r="V34" i="4"/>
  <c r="U34" i="4"/>
  <c r="T34" i="4"/>
  <c r="S34" i="4"/>
  <c r="R34" i="4"/>
  <c r="AF34" i="4" s="1"/>
  <c r="AE33" i="4"/>
  <c r="AD33" i="4"/>
  <c r="AC33" i="4"/>
  <c r="AB33" i="4"/>
  <c r="AA33" i="4"/>
  <c r="Z33" i="4"/>
  <c r="Y33" i="4"/>
  <c r="X33" i="4"/>
  <c r="W33" i="4"/>
  <c r="V33" i="4"/>
  <c r="U33" i="4"/>
  <c r="T33" i="4"/>
  <c r="S33" i="4"/>
  <c r="R33" i="4"/>
  <c r="AF33" i="4" s="1"/>
  <c r="AE32" i="4"/>
  <c r="AD32" i="4"/>
  <c r="AC32" i="4"/>
  <c r="AB32" i="4"/>
  <c r="AA32" i="4"/>
  <c r="Z32" i="4"/>
  <c r="Y32" i="4"/>
  <c r="X32" i="4"/>
  <c r="W32" i="4"/>
  <c r="V32" i="4"/>
  <c r="U32" i="4"/>
  <c r="T32" i="4"/>
  <c r="S32" i="4"/>
  <c r="R32" i="4"/>
  <c r="AF32" i="4" s="1"/>
  <c r="AE31" i="4"/>
  <c r="AD31" i="4"/>
  <c r="AC31" i="4"/>
  <c r="AB31" i="4"/>
  <c r="AA31" i="4"/>
  <c r="Z31" i="4"/>
  <c r="Y31" i="4"/>
  <c r="X31" i="4"/>
  <c r="W31" i="4"/>
  <c r="V31" i="4"/>
  <c r="U31" i="4"/>
  <c r="T31" i="4"/>
  <c r="S31" i="4"/>
  <c r="R31" i="4"/>
  <c r="AF31" i="4" s="1"/>
  <c r="AE30" i="4"/>
  <c r="AD30" i="4"/>
  <c r="AC30" i="4"/>
  <c r="AB30" i="4"/>
  <c r="AA30" i="4"/>
  <c r="Z30" i="4"/>
  <c r="Y30" i="4"/>
  <c r="X30" i="4"/>
  <c r="W30" i="4"/>
  <c r="V30" i="4"/>
  <c r="U30" i="4"/>
  <c r="T30" i="4"/>
  <c r="S30" i="4"/>
  <c r="R30" i="4"/>
  <c r="AF30" i="4" s="1"/>
  <c r="AE23" i="4"/>
  <c r="AD23" i="4"/>
  <c r="AC23" i="4"/>
  <c r="AB23" i="4"/>
  <c r="AA23" i="4"/>
  <c r="Z23" i="4"/>
  <c r="Y23" i="4"/>
  <c r="X23" i="4"/>
  <c r="W23" i="4"/>
  <c r="V23" i="4"/>
  <c r="U23" i="4"/>
  <c r="T23" i="4"/>
  <c r="S23" i="4"/>
  <c r="R23" i="4"/>
  <c r="AF23" i="4" s="1"/>
  <c r="AE22" i="4"/>
  <c r="AD22" i="4"/>
  <c r="AC22" i="4"/>
  <c r="AB22" i="4"/>
  <c r="AA22" i="4"/>
  <c r="Z22" i="4"/>
  <c r="Y22" i="4"/>
  <c r="X22" i="4"/>
  <c r="W22" i="4"/>
  <c r="V22" i="4"/>
  <c r="U22" i="4"/>
  <c r="T22" i="4"/>
  <c r="S22" i="4"/>
  <c r="R22" i="4"/>
  <c r="AF22" i="4" s="1"/>
  <c r="AE21" i="4"/>
  <c r="AD21" i="4"/>
  <c r="AC21" i="4"/>
  <c r="AB21" i="4"/>
  <c r="AA21" i="4"/>
  <c r="Z21" i="4"/>
  <c r="Y21" i="4"/>
  <c r="X21" i="4"/>
  <c r="W21" i="4"/>
  <c r="V21" i="4"/>
  <c r="U21" i="4"/>
  <c r="T21" i="4"/>
  <c r="S21" i="4"/>
  <c r="R21" i="4"/>
  <c r="AF21" i="4" s="1"/>
  <c r="AE20" i="4"/>
  <c r="AD20" i="4"/>
  <c r="AC20" i="4"/>
  <c r="AB20" i="4"/>
  <c r="AA20" i="4"/>
  <c r="Z20" i="4"/>
  <c r="Y20" i="4"/>
  <c r="X20" i="4"/>
  <c r="W20" i="4"/>
  <c r="V20" i="4"/>
  <c r="U20" i="4"/>
  <c r="T20" i="4"/>
  <c r="S20" i="4"/>
  <c r="R20" i="4"/>
  <c r="AF20" i="4" s="1"/>
  <c r="AE19" i="4"/>
  <c r="AD19" i="4"/>
  <c r="AC19" i="4"/>
  <c r="AB19" i="4"/>
  <c r="AA19" i="4"/>
  <c r="Z19" i="4"/>
  <c r="Y19" i="4"/>
  <c r="X19" i="4"/>
  <c r="W19" i="4"/>
  <c r="V19" i="4"/>
  <c r="U19" i="4"/>
  <c r="T19" i="4"/>
  <c r="S19" i="4"/>
  <c r="R19" i="4"/>
  <c r="AF19" i="4" s="1"/>
  <c r="AE18" i="4"/>
  <c r="AD18" i="4"/>
  <c r="AC18" i="4"/>
  <c r="AB18" i="4"/>
  <c r="AA18" i="4"/>
  <c r="Z18" i="4"/>
  <c r="Y18" i="4"/>
  <c r="X18" i="4"/>
  <c r="W18" i="4"/>
  <c r="V18" i="4"/>
  <c r="U18" i="4"/>
  <c r="T18" i="4"/>
  <c r="S18" i="4"/>
  <c r="R18" i="4"/>
  <c r="AF18" i="4" s="1"/>
  <c r="B15" i="4"/>
  <c r="AE11" i="4"/>
  <c r="AD11" i="4"/>
  <c r="AC11" i="4"/>
  <c r="AB11" i="4"/>
  <c r="AA11" i="4"/>
  <c r="Z11" i="4"/>
  <c r="Y11" i="4"/>
  <c r="X11" i="4"/>
  <c r="W11" i="4"/>
  <c r="V11" i="4"/>
  <c r="U11" i="4"/>
  <c r="T11" i="4"/>
  <c r="S11" i="4"/>
  <c r="R11" i="4"/>
  <c r="AF11" i="4" s="1"/>
  <c r="B11" i="4"/>
  <c r="AE10" i="4"/>
  <c r="AD10" i="4"/>
  <c r="AC10" i="4"/>
  <c r="AB10" i="4"/>
  <c r="AA10" i="4"/>
  <c r="Z10" i="4"/>
  <c r="Y10" i="4"/>
  <c r="X10" i="4"/>
  <c r="W10" i="4"/>
  <c r="V10" i="4"/>
  <c r="U10" i="4"/>
  <c r="T10" i="4"/>
  <c r="S10" i="4"/>
  <c r="R10" i="4"/>
  <c r="AF10" i="4" s="1"/>
  <c r="B10" i="4"/>
  <c r="AE9" i="4"/>
  <c r="AD9" i="4"/>
  <c r="AC9" i="4"/>
  <c r="AB9" i="4"/>
  <c r="AA9" i="4"/>
  <c r="Z9" i="4"/>
  <c r="Y9" i="4"/>
  <c r="X9" i="4"/>
  <c r="W9" i="4"/>
  <c r="V9" i="4"/>
  <c r="U9" i="4"/>
  <c r="T9" i="4"/>
  <c r="S9" i="4"/>
  <c r="R9" i="4"/>
  <c r="AF9" i="4" s="1"/>
  <c r="B9" i="4"/>
  <c r="AE8" i="4"/>
  <c r="AD8" i="4"/>
  <c r="AC8" i="4"/>
  <c r="AB8" i="4"/>
  <c r="AA8" i="4"/>
  <c r="Z8" i="4"/>
  <c r="Y8" i="4"/>
  <c r="X8" i="4"/>
  <c r="W8" i="4"/>
  <c r="V8" i="4"/>
  <c r="U8" i="4"/>
  <c r="T8" i="4"/>
  <c r="S8" i="4"/>
  <c r="R8" i="4"/>
  <c r="AF8" i="4" s="1"/>
  <c r="AE7" i="4"/>
  <c r="AD7" i="4"/>
  <c r="AC7" i="4"/>
  <c r="AB7" i="4"/>
  <c r="AA7" i="4"/>
  <c r="Z7" i="4"/>
  <c r="Y7" i="4"/>
  <c r="X7" i="4"/>
  <c r="W7" i="4"/>
  <c r="V7" i="4"/>
  <c r="U7" i="4"/>
  <c r="T7" i="4"/>
  <c r="S7" i="4"/>
  <c r="R7" i="4"/>
  <c r="AF7" i="4" s="1"/>
  <c r="AE6" i="4"/>
  <c r="AD6" i="4"/>
  <c r="AC6" i="4"/>
  <c r="AB6" i="4"/>
  <c r="AA6" i="4"/>
  <c r="Z6" i="4"/>
  <c r="Y6" i="4"/>
  <c r="X6" i="4"/>
  <c r="W6" i="4"/>
  <c r="V6" i="4"/>
  <c r="U6" i="4"/>
  <c r="T6" i="4"/>
  <c r="S6" i="4"/>
  <c r="R6" i="4"/>
  <c r="AF6" i="4" s="1"/>
  <c r="AE5" i="4"/>
  <c r="AD5" i="4"/>
  <c r="AC5" i="4"/>
  <c r="AB5" i="4"/>
  <c r="AA5" i="4"/>
  <c r="Z5" i="4"/>
  <c r="Y5" i="4"/>
  <c r="X5" i="4"/>
  <c r="W5" i="4"/>
  <c r="V5" i="4"/>
  <c r="U5" i="4"/>
  <c r="T5" i="4"/>
  <c r="S5" i="4"/>
  <c r="R5" i="4"/>
  <c r="G4" i="4"/>
  <c r="G13" i="4" s="1"/>
  <c r="F2" i="4"/>
  <c r="AE35" i="3"/>
  <c r="AD35" i="3"/>
  <c r="AC35" i="3"/>
  <c r="AB35" i="3"/>
  <c r="AA35" i="3"/>
  <c r="Z35" i="3"/>
  <c r="Y35" i="3"/>
  <c r="X35" i="3"/>
  <c r="W35" i="3"/>
  <c r="V35" i="3"/>
  <c r="U35" i="3"/>
  <c r="T35" i="3"/>
  <c r="S35" i="3"/>
  <c r="R35" i="3"/>
  <c r="AF35" i="3" s="1"/>
  <c r="AE34" i="3"/>
  <c r="AD34" i="3"/>
  <c r="AC34" i="3"/>
  <c r="AB34" i="3"/>
  <c r="AA34" i="3"/>
  <c r="Z34" i="3"/>
  <c r="Y34" i="3"/>
  <c r="X34" i="3"/>
  <c r="W34" i="3"/>
  <c r="V34" i="3"/>
  <c r="U34" i="3"/>
  <c r="T34" i="3"/>
  <c r="S34" i="3"/>
  <c r="R34" i="3"/>
  <c r="AF34" i="3" s="1"/>
  <c r="AE33" i="3"/>
  <c r="AD33" i="3"/>
  <c r="AC33" i="3"/>
  <c r="AB33" i="3"/>
  <c r="AA33" i="3"/>
  <c r="Z33" i="3"/>
  <c r="Y33" i="3"/>
  <c r="X33" i="3"/>
  <c r="W33" i="3"/>
  <c r="V33" i="3"/>
  <c r="U33" i="3"/>
  <c r="T33" i="3"/>
  <c r="S33" i="3"/>
  <c r="R33" i="3"/>
  <c r="AF33" i="3" s="1"/>
  <c r="AE32" i="3"/>
  <c r="AD32" i="3"/>
  <c r="AC32" i="3"/>
  <c r="AB32" i="3"/>
  <c r="AA32" i="3"/>
  <c r="Z32" i="3"/>
  <c r="Y32" i="3"/>
  <c r="X32" i="3"/>
  <c r="W32" i="3"/>
  <c r="V32" i="3"/>
  <c r="U32" i="3"/>
  <c r="T32" i="3"/>
  <c r="S32" i="3"/>
  <c r="R32" i="3"/>
  <c r="AF32" i="3" s="1"/>
  <c r="AE31" i="3"/>
  <c r="AD31" i="3"/>
  <c r="AC31" i="3"/>
  <c r="AB31" i="3"/>
  <c r="AA31" i="3"/>
  <c r="Z31" i="3"/>
  <c r="Y31" i="3"/>
  <c r="X31" i="3"/>
  <c r="W31" i="3"/>
  <c r="V31" i="3"/>
  <c r="U31" i="3"/>
  <c r="T31" i="3"/>
  <c r="S31" i="3"/>
  <c r="R31" i="3"/>
  <c r="AF31" i="3" s="1"/>
  <c r="AE30" i="3"/>
  <c r="AD30" i="3"/>
  <c r="AC30" i="3"/>
  <c r="AB30" i="3"/>
  <c r="AA30" i="3"/>
  <c r="Z30" i="3"/>
  <c r="Y30" i="3"/>
  <c r="X30" i="3"/>
  <c r="W30" i="3"/>
  <c r="V30" i="3"/>
  <c r="U30" i="3"/>
  <c r="T30" i="3"/>
  <c r="S30" i="3"/>
  <c r="R30" i="3"/>
  <c r="AF30" i="3" s="1"/>
  <c r="AE23" i="3"/>
  <c r="AD23" i="3"/>
  <c r="AC23" i="3"/>
  <c r="AB23" i="3"/>
  <c r="AA23" i="3"/>
  <c r="Z23" i="3"/>
  <c r="Y23" i="3"/>
  <c r="X23" i="3"/>
  <c r="W23" i="3"/>
  <c r="V23" i="3"/>
  <c r="U23" i="3"/>
  <c r="T23" i="3"/>
  <c r="S23" i="3"/>
  <c r="R23" i="3"/>
  <c r="AF23" i="3" s="1"/>
  <c r="AE22" i="3"/>
  <c r="AD22" i="3"/>
  <c r="AC22" i="3"/>
  <c r="AB22" i="3"/>
  <c r="AA22" i="3"/>
  <c r="Z22" i="3"/>
  <c r="Y22" i="3"/>
  <c r="X22" i="3"/>
  <c r="W22" i="3"/>
  <c r="V22" i="3"/>
  <c r="U22" i="3"/>
  <c r="T22" i="3"/>
  <c r="S22" i="3"/>
  <c r="R22" i="3"/>
  <c r="AF22" i="3" s="1"/>
  <c r="AE21" i="3"/>
  <c r="AD21" i="3"/>
  <c r="AC21" i="3"/>
  <c r="AB21" i="3"/>
  <c r="AA21" i="3"/>
  <c r="Z21" i="3"/>
  <c r="Y21" i="3"/>
  <c r="X21" i="3"/>
  <c r="W21" i="3"/>
  <c r="V21" i="3"/>
  <c r="U21" i="3"/>
  <c r="T21" i="3"/>
  <c r="S21" i="3"/>
  <c r="R21" i="3"/>
  <c r="AF21" i="3" s="1"/>
  <c r="AE20" i="3"/>
  <c r="AD20" i="3"/>
  <c r="AC20" i="3"/>
  <c r="AB20" i="3"/>
  <c r="AA20" i="3"/>
  <c r="Z20" i="3"/>
  <c r="Y20" i="3"/>
  <c r="X20" i="3"/>
  <c r="W20" i="3"/>
  <c r="V20" i="3"/>
  <c r="U20" i="3"/>
  <c r="T20" i="3"/>
  <c r="S20" i="3"/>
  <c r="R20" i="3"/>
  <c r="AF20" i="3" s="1"/>
  <c r="AE19" i="3"/>
  <c r="AD19" i="3"/>
  <c r="AC19" i="3"/>
  <c r="AB19" i="3"/>
  <c r="AA19" i="3"/>
  <c r="Z19" i="3"/>
  <c r="Y19" i="3"/>
  <c r="X19" i="3"/>
  <c r="W19" i="3"/>
  <c r="V19" i="3"/>
  <c r="U19" i="3"/>
  <c r="T19" i="3"/>
  <c r="S19" i="3"/>
  <c r="R19" i="3"/>
  <c r="AF19" i="3" s="1"/>
  <c r="AE18" i="3"/>
  <c r="AD18" i="3"/>
  <c r="AC18" i="3"/>
  <c r="AB18" i="3"/>
  <c r="AA18" i="3"/>
  <c r="Z18" i="3"/>
  <c r="Y18" i="3"/>
  <c r="X18" i="3"/>
  <c r="W18" i="3"/>
  <c r="V18" i="3"/>
  <c r="U18" i="3"/>
  <c r="T18" i="3"/>
  <c r="S18" i="3"/>
  <c r="R18" i="3"/>
  <c r="AF18" i="3" s="1"/>
  <c r="B15" i="3"/>
  <c r="AE11" i="3"/>
  <c r="AD11" i="3"/>
  <c r="AC11" i="3"/>
  <c r="AB11" i="3"/>
  <c r="AA11" i="3"/>
  <c r="Z11" i="3"/>
  <c r="Y11" i="3"/>
  <c r="X11" i="3"/>
  <c r="W11" i="3"/>
  <c r="V11" i="3"/>
  <c r="U11" i="3"/>
  <c r="T11" i="3"/>
  <c r="S11" i="3"/>
  <c r="R11" i="3"/>
  <c r="AF11" i="3" s="1"/>
  <c r="B11" i="3"/>
  <c r="AE10" i="3"/>
  <c r="AD10" i="3"/>
  <c r="AC10" i="3"/>
  <c r="AB10" i="3"/>
  <c r="AA10" i="3"/>
  <c r="Z10" i="3"/>
  <c r="Y10" i="3"/>
  <c r="X10" i="3"/>
  <c r="W10" i="3"/>
  <c r="V10" i="3"/>
  <c r="U10" i="3"/>
  <c r="T10" i="3"/>
  <c r="S10" i="3"/>
  <c r="R10" i="3"/>
  <c r="AF10" i="3" s="1"/>
  <c r="B10" i="3"/>
  <c r="AE9" i="3"/>
  <c r="AD9" i="3"/>
  <c r="AC9" i="3"/>
  <c r="AB9" i="3"/>
  <c r="AA9" i="3"/>
  <c r="Z9" i="3"/>
  <c r="Y9" i="3"/>
  <c r="X9" i="3"/>
  <c r="W9" i="3"/>
  <c r="V9" i="3"/>
  <c r="U9" i="3"/>
  <c r="T9" i="3"/>
  <c r="S9" i="3"/>
  <c r="R9" i="3"/>
  <c r="AF9" i="3" s="1"/>
  <c r="B9" i="3"/>
  <c r="AE8" i="3"/>
  <c r="AD8" i="3"/>
  <c r="AC8" i="3"/>
  <c r="AB8" i="3"/>
  <c r="AA8" i="3"/>
  <c r="Z8" i="3"/>
  <c r="Y8" i="3"/>
  <c r="X8" i="3"/>
  <c r="W8" i="3"/>
  <c r="V8" i="3"/>
  <c r="U8" i="3"/>
  <c r="T8" i="3"/>
  <c r="S8" i="3"/>
  <c r="R8" i="3"/>
  <c r="AF8" i="3" s="1"/>
  <c r="AE7" i="3"/>
  <c r="AD7" i="3"/>
  <c r="AC7" i="3"/>
  <c r="AB7" i="3"/>
  <c r="AA7" i="3"/>
  <c r="Z7" i="3"/>
  <c r="Y7" i="3"/>
  <c r="X7" i="3"/>
  <c r="W7" i="3"/>
  <c r="V7" i="3"/>
  <c r="U7" i="3"/>
  <c r="T7" i="3"/>
  <c r="S7" i="3"/>
  <c r="R7" i="3"/>
  <c r="AF7" i="3" s="1"/>
  <c r="AE6" i="3"/>
  <c r="AD6" i="3"/>
  <c r="AC6" i="3"/>
  <c r="AB6" i="3"/>
  <c r="AA6" i="3"/>
  <c r="Z6" i="3"/>
  <c r="Y6" i="3"/>
  <c r="X6" i="3"/>
  <c r="W6" i="3"/>
  <c r="V6" i="3"/>
  <c r="U6" i="3"/>
  <c r="T6" i="3"/>
  <c r="S6" i="3"/>
  <c r="R6" i="3"/>
  <c r="AF6" i="3" s="1"/>
  <c r="AE5" i="3"/>
  <c r="AD5" i="3"/>
  <c r="AC5" i="3"/>
  <c r="AB5" i="3"/>
  <c r="AA5" i="3"/>
  <c r="Z5" i="3"/>
  <c r="Y5" i="3"/>
  <c r="X5" i="3"/>
  <c r="W5" i="3"/>
  <c r="V5" i="3"/>
  <c r="U5" i="3"/>
  <c r="T5" i="3"/>
  <c r="S5" i="3"/>
  <c r="R5" i="3"/>
  <c r="G4" i="3"/>
  <c r="G13" i="3" s="1"/>
  <c r="F2" i="3"/>
  <c r="B14" i="3" l="1"/>
  <c r="G2" i="3" s="1"/>
  <c r="B13" i="3"/>
  <c r="B12" i="3"/>
  <c r="G28" i="3"/>
  <c r="G37" i="3" s="1"/>
  <c r="G16" i="3"/>
  <c r="G25" i="3" s="1"/>
  <c r="B14" i="4"/>
  <c r="G2" i="4" s="1"/>
  <c r="B13" i="4"/>
  <c r="B12" i="4"/>
  <c r="G28" i="4"/>
  <c r="G37" i="4" s="1"/>
  <c r="G16" i="4"/>
  <c r="G25" i="4" s="1"/>
</calcChain>
</file>

<file path=xl/sharedStrings.xml><?xml version="1.0" encoding="utf-8"?>
<sst xmlns="http://schemas.openxmlformats.org/spreadsheetml/2006/main" count="324" uniqueCount="81">
  <si>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</si>
  <si>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</si>
  <si>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</si>
  <si>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</si>
  <si>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</si>
  <si>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</si>
  <si>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</si>
  <si>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</si>
  <si>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</si>
  <si>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</si>
  <si>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</si>
  <si>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</si>
  <si>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</si>
  <si>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</si>
  <si>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</si>
  <si>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</si>
  <si>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</si>
  <si>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</si>
  <si>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</si>
  <si>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</si>
  <si>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</si>
  <si>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</si>
  <si>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</si>
  <si>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</si>
  <si>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</si>
  <si>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b/>
        <sz val="12"/>
        <color rgb="FFFFFFFF"/>
        <rFont val="Segoe UI"/>
      </rPr>
      <t xml:space="preserve">INSTRUCTIE </t>
    </r>
    <r>
      <rPr>
        <sz val="12"/>
        <color rgb="FFFFFFFF"/>
        <rFont val="Segoe UI"/>
      </rPr>
      <t>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</si>
  <si>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</si>
  <si>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</si>
  <si>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b/>
        <sz val="12"/>
        <color rgb="FF000000"/>
        <rFont val="Segoe UI"/>
      </rPr>
      <t>A 2019</t>
    </r>
    <r>
      <rPr>
        <sz val="12"/>
        <color rgb="FF000000"/>
        <rFont val="Segoe UI"/>
      </rPr>
      <t xml:space="preserve"> of </t>
    </r>
    <r>
      <rPr>
        <b/>
        <sz val="12"/>
        <color rgb="FF000000"/>
        <rFont val="Segoe UI"/>
      </rPr>
      <t>H 2021</t>
    </r>
    <r>
      <rPr>
        <sz val="12"/>
        <color rgb="FF000000"/>
        <rFont val="Segoe UI"/>
      </rPr>
      <t xml:space="preserve">. Dat jaartal slaat op het kalenderjaar waarin een groep start met het schoolexamen (gerekend vanaf mavo-3, havo-4 of VWO-4). Voor </t>
    </r>
    <r>
      <rPr>
        <b/>
        <sz val="12"/>
        <color rgb="FF000000"/>
        <rFont val="Segoe UI"/>
      </rPr>
      <t>A 2019</t>
    </r>
    <r>
      <rPr>
        <sz val="12"/>
        <color rgb="FF000000"/>
        <rFont val="Segoe UI"/>
      </rPr>
      <t xml:space="preserve"> gaat het dus om de atheneumjaarlaag die in het schooljaar </t>
    </r>
    <r>
      <rPr>
        <i/>
        <sz val="12"/>
        <color rgb="FF000000"/>
        <rFont val="Segoe UI"/>
      </rPr>
      <t>2019-2020</t>
    </r>
    <r>
      <rPr>
        <sz val="12"/>
        <color rgb="FF000000"/>
        <rFont val="Segoe UI"/>
      </rPr>
      <t xml:space="preserve"> in klas 4 zat, in </t>
    </r>
    <r>
      <rPr>
        <i/>
        <sz val="12"/>
        <color rgb="FF000000"/>
        <rFont val="Segoe UI"/>
      </rPr>
      <t>2020-2021</t>
    </r>
    <r>
      <rPr>
        <sz val="12"/>
        <color rgb="FF000000"/>
        <rFont val="Segoe UI"/>
      </rPr>
      <t xml:space="preserve"> in klas 5 en in </t>
    </r>
    <r>
      <rPr>
        <i/>
        <sz val="12"/>
        <color rgb="FF000000"/>
        <rFont val="Segoe UI"/>
      </rPr>
      <t>2021-2022</t>
    </r>
    <r>
      <rPr>
        <sz val="12"/>
        <color rgb="FF000000"/>
        <rFont val="Segoe UI"/>
      </rPr>
      <t xml:space="preserve"> in klas 6. Het volledige </t>
    </r>
    <r>
      <rPr>
        <b/>
        <sz val="12"/>
        <color rgb="FF000000"/>
        <rFont val="Segoe UI"/>
      </rPr>
      <t>cohort</t>
    </r>
    <r>
      <rPr>
        <sz val="12"/>
        <color rgb="FF000000"/>
        <rFont val="Segoe UI"/>
      </rPr>
      <t xml:space="preserve"> is dan de periode 2019-2022. Het betreft hier dus de </t>
    </r>
    <r>
      <rPr>
        <i/>
        <sz val="12"/>
        <color rgb="FF000000"/>
        <rFont val="Segoe UI"/>
      </rPr>
      <t>huidige vwo-5</t>
    </r>
    <r>
      <rPr>
        <sz val="12"/>
        <color rgb="FF000000"/>
        <rFont val="Segoe UI"/>
      </rPr>
      <t>. Als je klikt op een tabblad wordt de bijbehorende groep vermeld.</t>
    </r>
  </si>
  <si>
    <t>SCHRIJFRECHT en leesrecht: CONTROLE</t>
  </si>
  <si>
    <r>
      <t xml:space="preserve">Voor de </t>
    </r>
    <r>
      <rPr>
        <i/>
        <sz val="12"/>
        <color rgb="FF000000"/>
        <rFont val="Segoe UI"/>
      </rPr>
      <t>huidige vwo-5</t>
    </r>
    <r>
      <rPr>
        <sz val="12"/>
        <color rgb="FF000000"/>
        <rFont val="Segoe UI"/>
      </rPr>
      <t xml:space="preserve"> liggen de leerjaren 4 en 5 van het PTA al achter ons. Daarom zijn de bijbehorende velden geblokkeerd. Wij hebben alle informatie van het huidige schooljaar overgenomen in dit nieuwe bestand. </t>
    </r>
    <r>
      <rPr>
        <b/>
        <sz val="12"/>
        <color rgb="FF5B9BD5"/>
        <rFont val="Segoe UI"/>
      </rPr>
      <t>Wil je controleren of de gegevens van het huidige schooljaar juist zijn?</t>
    </r>
    <r>
      <rPr>
        <b/>
        <sz val="12"/>
        <color rgb="FF000000"/>
        <rFont val="Segoe UI"/>
      </rPr>
      <t xml:space="preserve"> </t>
    </r>
    <r>
      <rPr>
        <sz val="12"/>
        <color rgb="FF000000"/>
        <rFont val="Segoe UI"/>
      </rPr>
      <t xml:space="preserve">Klopt er iets niet? Stuur dan een mailtje naar VNR. Velden voor het komende schooljaar zijn wel beschrijfbaar. Hier vul je het PTA verder in. Net als vorig jaar verwachten we het </t>
    </r>
    <r>
      <rPr>
        <i/>
        <sz val="12"/>
        <color rgb="FF000000"/>
        <rFont val="Segoe UI"/>
      </rPr>
      <t>volledige onderwijsprogramma</t>
    </r>
    <r>
      <rPr>
        <sz val="12"/>
        <color rgb="FF000000"/>
        <rFont val="Segoe UI"/>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</si>
  <si>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b/>
        <sz val="12"/>
        <color rgb="FFFFFFFF"/>
        <rFont val="Segoe UI"/>
      </rPr>
      <t xml:space="preserve">HEEL BELANGRIJK: </t>
    </r>
    <r>
      <rPr>
        <sz val="12"/>
        <color rgb="FFFFFFFF"/>
        <rFont val="Segoe UI"/>
      </rPr>
      <t>do's &amp; don'ts</t>
    </r>
  </si>
  <si>
    <r>
      <t xml:space="preserve">Lees dit gedeelte echt even goed door. Vorig jaar hebben we veel nawerk gehad door </t>
    </r>
    <r>
      <rPr>
        <i/>
        <sz val="12"/>
        <color rgb="FF000000"/>
        <rFont val="Segoe UI"/>
      </rPr>
      <t>afwijkende invoer</t>
    </r>
    <r>
      <rPr>
        <sz val="12"/>
        <color rgb="FF000000"/>
        <rFont val="Segoe UI"/>
      </rPr>
      <t xml:space="preserve"> in het Excelbestand, niet volledig ingevulde gegevens en niet kloppende gegevens. Allereerst: Open dit bestand niet in een verouderde Excel-versie. Openen hem op je schoollaptop of een werkstation op school </t>
    </r>
    <r>
      <rPr>
        <b/>
        <sz val="12"/>
        <color rgb="FF000000"/>
        <rFont val="Segoe UI"/>
      </rPr>
      <t>vanuit Teams</t>
    </r>
    <r>
      <rPr>
        <sz val="12"/>
        <color rgb="FF000000"/>
        <rFont val="Segoe UI"/>
      </rPr>
      <t xml:space="preserve">. Download het bestand dus </t>
    </r>
    <r>
      <rPr>
        <b/>
        <sz val="12"/>
        <color rgb="FF000000"/>
        <rFont val="Segoe UI"/>
      </rPr>
      <t>niet</t>
    </r>
    <r>
      <rPr>
        <sz val="12"/>
        <color rgb="FF000000"/>
        <rFont val="Segoe UI"/>
      </rPr>
      <t>.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</si>
  <si>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</si>
  <si>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</si>
  <si>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</si>
  <si>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b/>
        <sz val="12"/>
        <color rgb="FFC00000"/>
        <rFont val="Segoe UI"/>
      </rPr>
      <t>niet knippen</t>
    </r>
    <r>
      <rPr>
        <sz val="12"/>
        <color rgb="FF000000"/>
        <rFont val="Segoe UI"/>
      </rPr>
      <t xml:space="preserve"> (geen Ctrl-x). Daarmee verwijder je namelijk ook voor jou onzichtbare onderdelen. In plaats daarvan: het meest veilig is even overschrijven, maar als je toch wilt kopiëren: kies dan in het nieuwe veld voor het </t>
    </r>
    <r>
      <rPr>
        <i/>
        <sz val="12"/>
        <color rgb="FF000000"/>
        <rFont val="Segoe UI"/>
      </rPr>
      <t>plakken van waarden</t>
    </r>
    <r>
      <rPr>
        <sz val="12"/>
        <color rgb="FF000000"/>
        <rFont val="Segoe UI"/>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</si>
  <si>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</si>
  <si>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i/>
        <sz val="12"/>
        <color rgb="FF000000"/>
        <rFont val="Segoe UI"/>
      </rPr>
      <t>weging VD</t>
    </r>
    <r>
      <rPr>
        <sz val="12"/>
        <color rgb="FF000000"/>
        <rFont val="Segoe UI"/>
      </rPr>
      <t xml:space="preserve">, </t>
    </r>
    <r>
      <rPr>
        <i/>
        <sz val="12"/>
        <color rgb="FF000000"/>
        <rFont val="Segoe UI"/>
      </rPr>
      <t>weging SE</t>
    </r>
    <r>
      <rPr>
        <sz val="12"/>
        <color rgb="FF000000"/>
        <rFont val="Segoe UI"/>
      </rPr>
      <t xml:space="preserve"> en </t>
    </r>
    <r>
      <rPr>
        <i/>
        <sz val="12"/>
        <color rgb="FF000000"/>
        <rFont val="Segoe UI"/>
      </rPr>
      <t>duur</t>
    </r>
    <r>
      <rPr>
        <sz val="12"/>
        <color rgb="FF000000"/>
        <rFont val="Segoe UI"/>
      </rPr>
      <t xml:space="preserve"> zijn </t>
    </r>
    <r>
      <rPr>
        <b/>
        <sz val="12"/>
        <color rgb="FF000000"/>
        <rFont val="Segoe UI"/>
      </rPr>
      <t>numeriek</t>
    </r>
    <r>
      <rPr>
        <sz val="12"/>
        <color rgb="FF000000"/>
        <rFont val="Segoe UI"/>
      </rPr>
      <t xml:space="preserve">. Vul hier alleen getallen in (en dus niet dingen als </t>
    </r>
    <r>
      <rPr>
        <i/>
        <sz val="12"/>
        <color rgb="FF000000"/>
        <rFont val="Segoe UI"/>
      </rPr>
      <t xml:space="preserve">100 </t>
    </r>
    <r>
      <rPr>
        <i/>
        <sz val="12"/>
        <color rgb="FFC00000"/>
        <rFont val="Segoe UI"/>
      </rPr>
      <t>min</t>
    </r>
    <r>
      <rPr>
        <sz val="12"/>
        <color rgb="FF000000"/>
        <rFont val="Segoe UI"/>
      </rPr>
      <t xml:space="preserve">, </t>
    </r>
    <r>
      <rPr>
        <i/>
        <sz val="12"/>
        <color rgb="FF000000"/>
        <rFont val="Segoe UI"/>
      </rPr>
      <t>15</t>
    </r>
    <r>
      <rPr>
        <i/>
        <sz val="12"/>
        <color rgb="FFC00000"/>
        <rFont val="Segoe UI"/>
      </rPr>
      <t>?</t>
    </r>
    <r>
      <rPr>
        <sz val="12"/>
        <color rgb="FF000000"/>
        <rFont val="Segoe UI"/>
      </rPr>
      <t>, etc.)</t>
    </r>
  </si>
  <si>
    <r>
      <t xml:space="preserve">De kolommen G, J, M en O bevatten zogenaamde </t>
    </r>
    <r>
      <rPr>
        <i/>
        <sz val="12"/>
        <color rgb="FF000000"/>
        <rFont val="Segoe UI"/>
      </rPr>
      <t>dropdown</t>
    </r>
    <r>
      <rPr>
        <sz val="12"/>
        <color rgb="FF000000"/>
        <rFont val="Segoe UI"/>
      </rPr>
      <t xml:space="preserve">-menu's. Gebruik deze voor de invoer. Dat klinkt als een open deur, maar: </t>
    </r>
    <r>
      <rPr>
        <b/>
        <sz val="12"/>
        <color rgb="FF000000"/>
        <rFont val="Segoe UI"/>
      </rPr>
      <t>niet</t>
    </r>
    <r>
      <rPr>
        <sz val="12"/>
        <color rgb="FF000000"/>
        <rFont val="Segoe UI"/>
      </rPr>
      <t xml:space="preserve"> handmatig overschrijven!</t>
    </r>
  </si>
  <si>
    <t>Tot slot: is er toch iets mis gegaan of twijfel je? Helemaal niet erg, maar geef het even aan!</t>
  </si>
  <si>
    <t>*</t>
  </si>
  <si>
    <t>statusCode</t>
  </si>
  <si>
    <t>schrijfrecht</t>
  </si>
  <si>
    <t>fouten?</t>
  </si>
  <si>
    <t>vak</t>
  </si>
  <si>
    <t>NASK2</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</si>
  <si>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</si>
  <si>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</si>
  <si>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</si>
  <si>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</si>
  <si>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</si>
  <si>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</si>
  <si>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</si>
  <si>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</si>
  <si>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</si>
  <si>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</si>
  <si>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</si>
  <si>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</si>
  <si>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</si>
  <si>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</si>
  <si>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</si>
  <si>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</si>
  <si>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</si>
  <si>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</si>
  <si>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</si>
  <si>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</si>
  <si>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</si>
  <si>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</si>
  <si>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</si>
  <si>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</si>
  <si>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</si>
  <si>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H1: Stoffen en deeltjes, H4: Mengen en scheiden</t>
  </si>
  <si>
    <t>NASK2/K/8, NASK2/K/3, NASK2/V/3</t>
  </si>
  <si>
    <t>H2: Chemische reacties, H3: Verbrandingen</t>
  </si>
  <si>
    <t>NASK2/K/9, NASK2/K/3, NASK2/V/3</t>
  </si>
  <si>
    <t>H7: Water en reinigen, H8: Materialen, H9: Koolstofchemie</t>
  </si>
  <si>
    <t>NASK2/K/4, NASK2/K/9, NASK2/V/3</t>
  </si>
  <si>
    <t>vaardigheden in de scheikunde (scheikunde kennis H1 t/m H4, H7 t/m H9 &amp; Vaardigheden)</t>
  </si>
  <si>
    <t>NASK2/K/1, NASK2/K/2, NASK2/K/6, NASK2/V/3</t>
  </si>
  <si>
    <t>De BINAS VMBO-KGT is bij alle schriftelijke toetsen een toegestaan hulpmiddel, tenzij anders vermeld bij de toets.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</si>
</sst>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ont>
    <font>
      <b/>
      <sz val="11"/>
      <color rgb="FF000000"/>
      <name val="Calibri"/>
    </font>
    <font>
      <sz val="12"/>
      <color rgb="FF000000"/>
      <name val="Segoe UI"/>
    </font>
    <font>
      <b/>
      <sz val="12"/>
      <color rgb="FF000000"/>
      <name val="Segoe UI"/>
    </font>
    <font>
      <sz val="11"/>
      <color rgb="FFD8D8D8"/>
      <name val="Calibri"/>
    </font>
    <font>
      <sz val="11"/>
      <color rgb="FFFFFFFF"/>
      <name val="Calibri"/>
    </font>
    <font>
      <sz val="10"/>
      <color rgb="FF000000"/>
      <name val="Segoe UI"/>
    </font>
    <font>
      <b/>
      <sz val="16"/>
      <color rgb="FF44546A"/>
      <name val="Segoe UI"/>
    </font>
    <font>
      <b/>
      <sz val="12"/>
      <color rgb="FFFFFFFF"/>
      <name val="Segoe UI"/>
    </font>
    <font>
      <sz val="12"/>
      <color rgb="FFFFFFFF"/>
      <name val="Segoe UI"/>
    </font>
    <font>
      <sz val="12"/>
      <color rgb="FFD8D8D8"/>
      <name val="Segoe UI"/>
    </font>
    <font>
      <sz val="26"/>
      <color rgb="FF000000"/>
      <name val="Segoe UI"/>
    </font>
    <font>
      <b/>
      <sz val="20"/>
      <color rgb="FF000000"/>
      <name val="Segoe UI"/>
    </font>
    <font>
      <sz val="12"/>
      <color rgb="FFF2F2F2"/>
      <name val="Segoe UI"/>
    </font>
    <font>
      <i/>
      <sz val="12"/>
      <color rgb="FF000000"/>
      <name val="Segoe UI"/>
    </font>
    <font>
      <b/>
      <sz val="12"/>
      <color rgb="FF5B9BD5"/>
      <name val="Segoe UI"/>
    </font>
    <font>
      <b/>
      <sz val="12"/>
      <color rgb="FFC00000"/>
      <name val="Segoe UI"/>
    </font>
    <font>
      <i/>
      <sz val="12"/>
      <color rgb="FFC00000"/>
      <name val="Segoe UI"/>
    </font>
  </fonts>
  <fills count="13">
    <fill>
      <patternFill patternType="none"/>
    </fill>
    <fill>
      <patternFill patternType="gray125"/>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left/>
      <right/>
      <top/>
      <bottom/>
      <diagonal/>
    </border>
    <border>
      <left style="medium">
        <color rgb="FFC00000"/>
      </left>
      <right style="medium">
        <color rgb="FFC00000"/>
      </right>
      <top style="medium">
        <color rgb="FFC00000"/>
      </top>
      <bottom style="medium">
        <color rgb="FFC00000"/>
      </bottom>
      <diagonal/>
    </border>
    <border>
      <left/>
      <right style="hair">
        <color rgb="FFF2F2F2"/>
      </right>
      <top/>
      <bottom style="hair">
        <color rgb="FFA9CD90"/>
      </bottom>
      <diagonal/>
    </border>
    <border>
      <left/>
      <right/>
      <top/>
      <bottom style="hair">
        <color rgb="FFA9CD90"/>
      </bottom>
      <diagonal/>
    </border>
    <border>
      <left style="hair">
        <color rgb="FFF2F2F2"/>
      </left>
      <right style="hair">
        <color rgb="FFF2F2F2"/>
      </right>
      <top style="hair">
        <color rgb="FFF2F2F2"/>
      </top>
      <bottom style="hair">
        <color rgb="FFA9CD90"/>
      </bottom>
      <diagonal/>
    </border>
    <border>
      <left style="thin">
        <color rgb="FFDEEAF6"/>
      </left>
      <right style="thin">
        <color rgb="FFDEEAF6"/>
      </right>
      <top style="thin">
        <color rgb="FFDEEAF6"/>
      </top>
      <bottom style="thin">
        <color rgb="FFDEEAF6"/>
      </bottom>
      <diagonal/>
    </border>
  </borders>
  <cellStyleXfs count="1">
    <xf numFmtId="0" fontId="0" fillId="0" borderId="0"/>
  </cellStyleXfs>
  <cellXfs count="63">
    <xf numFmtId="0" fontId="0" fillId="0" borderId="0" xfId="0"/>
    <xf numFmtId="0" fontId="1" fillId="0" borderId="0" xfId="0" applyFont="1"/>
    <xf numFmtId="0" fontId="2" fillId="2" borderId="0" xfId="0" applyFont="1" applyFill="1" applyAlignment="1">
      <alignment horizontal="center"/>
    </xf>
    <xf numFmtId="0" fontId="0" fillId="2" borderId="0" xfId="0" applyFill="1"/>
    <xf numFmtId="0" fontId="2" fillId="3" borderId="0" xfId="0" applyFont="1" applyFill="1" applyAlignment="1">
      <alignment horizontal="center"/>
    </xf>
    <xf numFmtId="0" fontId="0" fillId="3" borderId="0" xfId="0" applyFill="1"/>
    <xf numFmtId="22" fontId="2" fillId="3"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right"/>
    </xf>
    <xf numFmtId="0" fontId="0" fillId="5" borderId="0" xfId="0" applyFill="1"/>
    <xf numFmtId="0" fontId="3" fillId="6" borderId="0" xfId="0" applyFont="1" applyFill="1" applyAlignment="1">
      <alignment horizontal="right"/>
    </xf>
    <xf numFmtId="0" fontId="2" fillId="6" borderId="0" xfId="0" applyFont="1" applyFill="1" applyAlignment="1">
      <alignment horizontal="center"/>
    </xf>
    <xf numFmtId="0" fontId="0" fillId="6" borderId="0" xfId="0" applyFill="1"/>
    <xf numFmtId="0" fontId="4" fillId="0" borderId="0" xfId="0" applyFont="1"/>
    <xf numFmtId="0" fontId="2" fillId="6" borderId="0" xfId="0" applyFont="1" applyFill="1" applyAlignment="1">
      <alignment horizontal="right"/>
    </xf>
    <xf numFmtId="0" fontId="0" fillId="7" borderId="0" xfId="0" applyFill="1"/>
    <xf numFmtId="0" fontId="0" fillId="8" borderId="0" xfId="0" applyFill="1"/>
    <xf numFmtId="0" fontId="2" fillId="4" borderId="0" xfId="0" applyFont="1" applyFill="1" applyAlignment="1">
      <alignment horizontal="left"/>
    </xf>
    <xf numFmtId="0" fontId="0" fillId="9" borderId="0" xfId="0" applyFill="1"/>
    <xf numFmtId="0" fontId="0" fillId="0" borderId="1" xfId="0" applyBorder="1"/>
    <xf numFmtId="0" fontId="5" fillId="10" borderId="0" xfId="0" applyFont="1" applyFill="1"/>
    <xf numFmtId="0" fontId="0" fillId="11" borderId="0" xfId="0" applyFill="1"/>
    <xf numFmtId="0" fontId="2" fillId="7" borderId="2" xfId="0" applyFont="1" applyFill="1" applyBorder="1" applyAlignment="1" applyProtection="1">
      <alignment horizontal="center" vertical="center"/>
      <protection locked="0"/>
    </xf>
    <xf numFmtId="0" fontId="6" fillId="7" borderId="2" xfId="0" applyFont="1" applyFill="1" applyBorder="1" applyAlignment="1" applyProtection="1">
      <alignment vertical="center" wrapText="1"/>
      <protection locked="0"/>
    </xf>
    <xf numFmtId="0" fontId="2" fillId="7" borderId="3" xfId="0" applyFont="1" applyFill="1" applyBorder="1" applyAlignment="1" applyProtection="1">
      <alignment horizontal="center" vertical="center"/>
      <protection locked="0"/>
    </xf>
    <xf numFmtId="0" fontId="6" fillId="7" borderId="4" xfId="0" applyFont="1" applyFill="1" applyBorder="1" applyAlignment="1" applyProtection="1">
      <alignment vertical="center" wrapText="1"/>
      <protection locked="0"/>
    </xf>
    <xf numFmtId="0" fontId="2" fillId="8" borderId="2" xfId="0" applyFont="1" applyFill="1" applyBorder="1" applyAlignment="1" applyProtection="1">
      <alignment horizontal="center" vertical="center"/>
      <protection locked="0"/>
    </xf>
    <xf numFmtId="0" fontId="6" fillId="8" borderId="3" xfId="0" applyFont="1" applyFill="1" applyBorder="1" applyAlignment="1" applyProtection="1">
      <alignment vertical="center" wrapText="1"/>
      <protection locked="0"/>
    </xf>
    <xf numFmtId="0" fontId="2" fillId="4" borderId="0" xfId="0" applyFont="1" applyFill="1"/>
    <xf numFmtId="0" fontId="7" fillId="4" borderId="0" xfId="0" applyFont="1" applyFill="1" applyAlignment="1">
      <alignment vertical="center"/>
    </xf>
    <xf numFmtId="0" fontId="8" fillId="12" borderId="5" xfId="0" applyFont="1" applyFill="1" applyBorder="1" applyAlignment="1">
      <alignment horizontal="center"/>
    </xf>
    <xf numFmtId="0" fontId="2" fillId="4" borderId="5" xfId="0" applyFont="1" applyFill="1" applyBorder="1" applyAlignment="1">
      <alignment wrapText="1"/>
    </xf>
    <xf numFmtId="0" fontId="9" fillId="12" borderId="5" xfId="0" applyFont="1" applyFill="1" applyBorder="1" applyAlignment="1">
      <alignment horizontal="center"/>
    </xf>
    <xf numFmtId="0" fontId="2" fillId="4" borderId="5" xfId="0" applyFont="1" applyFill="1" applyBorder="1" applyAlignment="1">
      <alignment vertical="top" wrapText="1"/>
    </xf>
    <xf numFmtId="0" fontId="3" fillId="4" borderId="0" xfId="0" applyFont="1" applyFill="1"/>
    <xf numFmtId="0" fontId="9" fillId="4" borderId="0" xfId="0" applyFont="1" applyFill="1" applyAlignment="1">
      <alignment horizontal="center"/>
    </xf>
    <xf numFmtId="0" fontId="2" fillId="4" borderId="0" xfId="0" applyFont="1" applyFill="1" applyAlignment="1">
      <alignment wrapText="1"/>
    </xf>
    <xf numFmtId="1" fontId="2" fillId="7" borderId="2" xfId="0" applyNumberFormat="1" applyFont="1" applyFill="1" applyBorder="1" applyAlignment="1" applyProtection="1">
      <alignment horizontal="center" vertical="center"/>
      <protection locked="0"/>
    </xf>
    <xf numFmtId="1" fontId="2" fillId="8" borderId="2" xfId="0" applyNumberFormat="1" applyFont="1" applyFill="1" applyBorder="1" applyAlignment="1" applyProtection="1">
      <alignment horizontal="center" vertical="center"/>
      <protection locked="0"/>
    </xf>
    <xf numFmtId="0" fontId="9" fillId="4" borderId="0" xfId="0" applyFont="1" applyFill="1" applyAlignment="1" applyProtection="1">
      <alignment horizontal="center"/>
    </xf>
    <xf numFmtId="0" fontId="10" fillId="4" borderId="0" xfId="0" applyFont="1" applyFill="1" applyAlignment="1" applyProtection="1">
      <alignment horizontal="center" vertical="center"/>
    </xf>
    <xf numFmtId="0" fontId="10" fillId="4" borderId="0" xfId="0" applyFont="1" applyFill="1" applyAlignment="1" applyProtection="1">
      <alignment horizontal="center"/>
    </xf>
    <xf numFmtId="0" fontId="2" fillId="4" borderId="0" xfId="0" applyFont="1" applyFill="1" applyAlignment="1" applyProtection="1">
      <alignment horizontal="center"/>
    </xf>
    <xf numFmtId="0" fontId="12" fillId="4" borderId="0" xfId="0" applyFont="1" applyFill="1" applyAlignment="1" applyProtection="1">
      <alignment horizontal="left"/>
    </xf>
    <xf numFmtId="0" fontId="13" fillId="10" borderId="0" xfId="0" applyFont="1" applyFill="1" applyAlignment="1" applyProtection="1">
      <alignment horizontal="center" vertical="center" wrapText="1"/>
    </xf>
    <xf numFmtId="0" fontId="2" fillId="7" borderId="2" xfId="0" applyFont="1" applyFill="1" applyBorder="1" applyAlignment="1" applyProtection="1">
      <alignment horizontal="center" vertical="center"/>
    </xf>
    <xf numFmtId="0" fontId="2" fillId="4" borderId="0" xfId="0" applyFont="1" applyFill="1" applyProtection="1"/>
    <xf numFmtId="0" fontId="13" fillId="10" borderId="0" xfId="0" applyFont="1" applyFill="1" applyAlignment="1" applyProtection="1">
      <alignment vertical="center" wrapText="1"/>
    </xf>
    <xf numFmtId="0" fontId="6" fillId="7" borderId="2" xfId="0" applyFont="1" applyFill="1" applyBorder="1" applyAlignment="1" applyProtection="1">
      <alignment vertical="center" wrapText="1"/>
    </xf>
    <xf numFmtId="1" fontId="2" fillId="7" borderId="2" xfId="0" applyNumberFormat="1" applyFont="1" applyFill="1" applyBorder="1" applyAlignment="1" applyProtection="1">
      <alignment horizontal="center" vertical="center"/>
    </xf>
    <xf numFmtId="0" fontId="2" fillId="7" borderId="3" xfId="0" applyFont="1" applyFill="1" applyBorder="1" applyAlignment="1" applyProtection="1">
      <alignment horizontal="center" vertical="center"/>
    </xf>
    <xf numFmtId="0" fontId="6" fillId="7" borderId="4" xfId="0" applyFont="1" applyFill="1" applyBorder="1" applyAlignment="1" applyProtection="1">
      <alignment vertical="center" wrapText="1"/>
    </xf>
    <xf numFmtId="1" fontId="2" fillId="8" borderId="2" xfId="0" applyNumberFormat="1" applyFont="1" applyFill="1" applyBorder="1" applyAlignment="1" applyProtection="1">
      <alignment horizontal="center" vertical="center"/>
    </xf>
    <xf numFmtId="0" fontId="2" fillId="0" borderId="0" xfId="0" applyFont="1" applyAlignment="1" applyProtection="1">
      <alignment horizontal="center"/>
    </xf>
    <xf numFmtId="0" fontId="2" fillId="8" borderId="2" xfId="0" applyFont="1" applyFill="1" applyBorder="1" applyAlignment="1" applyProtection="1">
      <alignment horizontal="center" vertical="center"/>
    </xf>
    <xf numFmtId="0" fontId="6" fillId="8" borderId="3" xfId="0" applyFont="1" applyFill="1" applyBorder="1" applyAlignment="1" applyProtection="1">
      <alignment vertical="center" wrapText="1"/>
    </xf>
    <xf numFmtId="0" fontId="2" fillId="4" borderId="0" xfId="0" applyFont="1" applyFill="1" applyAlignment="1" applyProtection="1">
      <alignment horizontal="center"/>
      <protection locked="0"/>
    </xf>
    <xf numFmtId="0" fontId="2" fillId="4" borderId="0" xfId="0" applyFont="1" applyFill="1" applyProtection="1">
      <protection locked="0"/>
    </xf>
    <xf numFmtId="0" fontId="13" fillId="10" borderId="0" xfId="0" applyFont="1" applyFill="1" applyAlignment="1" applyProtection="1">
      <alignment horizontal="left" vertical="center"/>
    </xf>
    <xf numFmtId="0" fontId="6" fillId="8" borderId="0" xfId="0" applyFont="1" applyFill="1" applyAlignment="1" applyProtection="1">
      <alignment horizontal="left" vertical="top" wrapText="1"/>
    </xf>
    <xf numFmtId="0" fontId="11" fillId="4" borderId="0" xfId="0" applyFont="1" applyFill="1" applyAlignment="1" applyProtection="1">
      <alignment horizontal="left" vertical="center"/>
    </xf>
    <xf numFmtId="0" fontId="6" fillId="8" borderId="0" xfId="0" applyFont="1" applyFill="1" applyAlignment="1" applyProtection="1">
      <alignment horizontal="left" vertical="top" wrapText="1"/>
      <protection locked="0"/>
    </xf>
  </cellXfs>
  <cellStyles count="1">
    <cellStyle name="Standaard" xfId="0" builtinId="0"/>
  </cellStyles>
  <dxfs count="20">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zoomScale="10" zoomScaleNormal="10" workbookViewId="0">
      <selection activeCell="D12" sqref="D12"/>
    </sheetView>
  </sheetViews>
  <sheetFormatPr defaultRowHeight="14.45"/>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ht="15.75" customHeight="1">
      <c r="A10" s="22"/>
      <c r="B10" t="s">
        <v>22</v>
      </c>
    </row>
    <row r="11" spans="1:9" ht="15.75" customHeight="1">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1" objects="1" scenarios="1" formatCells="0" formatColumns="0" formatRows="0" insertColumns="0" insertRows="0" insertHyperlinks="0" deleteColumns="0" deleteRows="0" selectLockedCells="1" sort="0" autoFilter="0" pivotTables="0"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tabSelected="1" zoomScale="160" zoomScaleNormal="160" workbookViewId="0">
      <selection activeCell="B2" sqref="B2"/>
    </sheetView>
  </sheetViews>
  <sheetFormatPr defaultRowHeight="14.45"/>
  <cols>
    <col min="1" max="1" width="3.28515625" style="8" customWidth="1"/>
    <col min="2" max="2" width="95.140625" style="8" customWidth="1"/>
    <col min="3" max="3" width="9.140625" style="8" customWidth="1"/>
  </cols>
  <sheetData>
    <row r="1" spans="1:3">
      <c r="A1" s="29"/>
      <c r="B1" s="33" t="s">
        <v>25</v>
      </c>
      <c r="C1" s="29"/>
    </row>
    <row r="2" spans="1:3" ht="74.25" customHeight="1">
      <c r="A2" s="29"/>
      <c r="B2" s="34" t="s">
        <v>26</v>
      </c>
      <c r="C2" s="29"/>
    </row>
    <row r="3" spans="1:3">
      <c r="A3" s="29"/>
      <c r="B3" s="31" t="s">
        <v>27</v>
      </c>
      <c r="C3" s="29"/>
    </row>
    <row r="4" spans="1:3" ht="106.5" customHeight="1">
      <c r="A4" s="29"/>
      <c r="B4" s="34" t="s">
        <v>28</v>
      </c>
      <c r="C4" s="29"/>
    </row>
    <row r="5" spans="1:3">
      <c r="A5" s="29"/>
      <c r="B5" s="31" t="s">
        <v>29</v>
      </c>
      <c r="C5" s="29"/>
    </row>
    <row r="6" spans="1:3" ht="161.25" customHeight="1">
      <c r="A6" s="29"/>
      <c r="B6" s="34" t="s">
        <v>30</v>
      </c>
      <c r="C6" s="29"/>
    </row>
    <row r="7" spans="1:3">
      <c r="A7" s="29"/>
      <c r="B7" s="33" t="s">
        <v>31</v>
      </c>
      <c r="C7" s="29"/>
    </row>
    <row r="8" spans="1:3" ht="107.25" customHeight="1">
      <c r="A8" s="29"/>
      <c r="B8" s="34" t="s">
        <v>32</v>
      </c>
      <c r="C8" s="29"/>
    </row>
    <row r="9" spans="1:3">
      <c r="A9" s="29"/>
      <c r="B9" s="31" t="s">
        <v>33</v>
      </c>
      <c r="C9" s="29"/>
    </row>
    <row r="10" spans="1:3" ht="34.5" customHeight="1">
      <c r="A10" s="30" t="s">
        <v>34</v>
      </c>
      <c r="B10" s="32" t="s">
        <v>35</v>
      </c>
      <c r="C10" s="29"/>
    </row>
    <row r="11" spans="1:3" s="29" customFormat="1" ht="67.5" customHeight="1">
      <c r="A11" s="30" t="s">
        <v>34</v>
      </c>
      <c r="B11" s="32" t="s">
        <v>36</v>
      </c>
    </row>
    <row r="12" spans="1:3" ht="51.75" customHeight="1">
      <c r="A12" s="30" t="s">
        <v>34</v>
      </c>
      <c r="B12" s="32" t="s">
        <v>37</v>
      </c>
      <c r="C12" s="29"/>
    </row>
    <row r="13" spans="1:3" ht="34.5" customHeight="1">
      <c r="A13" s="30" t="s">
        <v>34</v>
      </c>
      <c r="B13" s="32" t="s">
        <v>38</v>
      </c>
      <c r="C13" s="29"/>
    </row>
    <row r="14" spans="1:3" ht="34.5" customHeight="1">
      <c r="A14" s="30" t="s">
        <v>34</v>
      </c>
      <c r="B14" s="37" t="s">
        <v>39</v>
      </c>
      <c r="C14" s="29"/>
    </row>
    <row r="15" spans="1:3" ht="25.5" customHeight="1">
      <c r="A15" s="30" t="s">
        <v>34</v>
      </c>
      <c r="B15" s="37" t="s">
        <v>40</v>
      </c>
      <c r="C15" s="29"/>
    </row>
    <row r="16" spans="1:3">
      <c r="A16" s="29"/>
      <c r="B16" s="37"/>
      <c r="C16" s="29"/>
    </row>
    <row r="17" spans="1:3">
      <c r="A17" s="29"/>
      <c r="B17" s="37"/>
      <c r="C17" s="29"/>
    </row>
    <row r="18" spans="1:3">
      <c r="A18" s="29"/>
      <c r="B18" s="37"/>
      <c r="C18" s="29"/>
    </row>
    <row r="19" spans="1:3">
      <c r="A19" s="29"/>
      <c r="B19" s="37"/>
      <c r="C19" s="29"/>
    </row>
    <row r="20" spans="1:3">
      <c r="A20" s="29"/>
      <c r="B20" s="37"/>
      <c r="C20" s="29"/>
    </row>
    <row r="21" spans="1:3">
      <c r="A21" s="29"/>
      <c r="B21" s="37"/>
      <c r="C21" s="29"/>
    </row>
    <row r="22" spans="1:3">
      <c r="A22" s="29"/>
      <c r="B22" s="37"/>
      <c r="C22" s="29"/>
    </row>
    <row r="23" spans="1:3">
      <c r="A23" s="29"/>
      <c r="B23" s="37"/>
      <c r="C23" s="29"/>
    </row>
    <row r="24" spans="1:3">
      <c r="A24" s="29"/>
      <c r="B24" s="37"/>
      <c r="C24" s="29"/>
    </row>
    <row r="25" spans="1:3">
      <c r="A25" s="29"/>
      <c r="B25" s="37"/>
      <c r="C25" s="29"/>
    </row>
    <row r="26" spans="1:3">
      <c r="A26" s="29"/>
      <c r="B26" s="37"/>
      <c r="C26" s="29"/>
    </row>
    <row r="27" spans="1:3">
      <c r="A27" s="29"/>
      <c r="B27" s="37"/>
      <c r="C27" s="29"/>
    </row>
    <row r="28" spans="1:3">
      <c r="A28" s="29"/>
      <c r="B28" s="37"/>
      <c r="C28" s="29"/>
    </row>
    <row r="29" spans="1:3">
      <c r="A29" s="29"/>
      <c r="B29" s="37"/>
      <c r="C29" s="29"/>
    </row>
    <row r="30" spans="1:3">
      <c r="A30" s="29"/>
      <c r="B30" s="37"/>
      <c r="C30" s="29"/>
    </row>
    <row r="31" spans="1:3">
      <c r="A31" s="29"/>
      <c r="B31" s="37"/>
      <c r="C31" s="29"/>
    </row>
  </sheetData>
  <sheetProtection algorithmName="SHA-512" hashValue="d3VswOBugDSEcxizlCATwXTFi6niRv28FXqfpcai5ufO11YVowrXNjWqvWMa6vNZE7UYAIjZmiJwrdm2DCGv8g==" saltValue="ZguTsVH23F+wBjJXMNYuDw==" spinCount="100000" sheet="1" objects="1" scenarios="1"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8"/>
  <sheetViews>
    <sheetView zoomScale="85" zoomScaleNormal="85" workbookViewId="0">
      <pane ySplit="2" topLeftCell="A3" activePane="bottomLeft" state="frozen"/>
      <selection pane="bottomLeft" activeCell="P26" sqref="P26"/>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1</v>
      </c>
      <c r="G2" s="61" t="str">
        <f ca="1">IF(B14&gt;6,"verouderd PTA",CONCATENATE("Dit is het programma van de huidige ",B6,B14," (cohort ",B7," - ",B9,")"))</f>
        <v>Dit is het programma van de huidige M3 (cohort 2020 - 2021)</v>
      </c>
      <c r="H2" s="61"/>
      <c r="I2" s="61"/>
      <c r="J2" s="61"/>
      <c r="K2" s="61"/>
      <c r="L2" s="61"/>
      <c r="M2" s="61"/>
      <c r="N2" s="43"/>
      <c r="O2" s="54"/>
      <c r="P2" s="47"/>
      <c r="Q2" s="47"/>
    </row>
    <row r="3" spans="1:32" hidden="1">
      <c r="A3" s="9" t="s">
        <v>44</v>
      </c>
      <c r="B3" s="4">
        <v>0</v>
      </c>
      <c r="F3" s="40"/>
      <c r="G3" s="43"/>
      <c r="H3" s="47"/>
      <c r="I3" s="43"/>
      <c r="J3" s="43"/>
      <c r="K3" s="47"/>
      <c r="L3" s="43"/>
      <c r="M3" s="43"/>
      <c r="N3" s="43"/>
      <c r="O3" s="43"/>
      <c r="P3" s="47"/>
      <c r="Q3" s="47"/>
    </row>
    <row r="4" spans="1:32" ht="30" hidden="1" customHeight="1">
      <c r="A4" s="9" t="s">
        <v>45</v>
      </c>
      <c r="B4" s="2" t="s">
        <v>46</v>
      </c>
      <c r="C4" s="9" t="s">
        <v>47</v>
      </c>
      <c r="D4" s="2"/>
      <c r="F4" s="40"/>
      <c r="G4" s="44" t="str">
        <f>CONCATENATE(B4," leerlaag ",B6,B15," (schooljaar ",B7," - ",B7+1,")")</f>
        <v>NASK2 leerlaag M3 (schooljaar 2020 - 2021)</v>
      </c>
      <c r="H4" s="47"/>
      <c r="I4" s="43"/>
      <c r="J4" s="43"/>
      <c r="K4" s="47"/>
      <c r="L4" s="43"/>
      <c r="M4" s="43"/>
      <c r="N4" s="43"/>
      <c r="O4" s="43"/>
      <c r="P4" s="47"/>
      <c r="Q4" s="47"/>
    </row>
    <row r="5" spans="1:32" ht="34.5" hidden="1" customHeight="1">
      <c r="A5" s="9" t="s">
        <v>48</v>
      </c>
      <c r="B5" s="2">
        <v>18</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hidden="1" customHeight="1">
      <c r="A6" s="9" t="s">
        <v>61</v>
      </c>
      <c r="B6" s="2" t="s">
        <v>62</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hidden="1" customHeight="1">
      <c r="A7" s="9" t="s">
        <v>63</v>
      </c>
      <c r="B7" s="2">
        <v>2020</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hidden="1" customHeight="1">
      <c r="A8" s="9" t="s">
        <v>64</v>
      </c>
      <c r="B8" s="2">
        <v>291</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hidden="1" customHeight="1">
      <c r="A9" s="9" t="s">
        <v>65</v>
      </c>
      <c r="B9" s="4">
        <f>IF(B6="A",B7+3,IF(B6="H",B7+2,B7+1))</f>
        <v>2021</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hidden="1" customHeight="1">
      <c r="A10" s="9" t="s">
        <v>66</v>
      </c>
      <c r="B10" s="6">
        <f ca="1">NOW()</f>
        <v>44362.424240856482</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hidden="1"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hidden="1">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hidden="1">
      <c r="A13" s="9" t="s">
        <v>69</v>
      </c>
      <c r="B13" s="4">
        <f ca="1">B7-B11</f>
        <v>0</v>
      </c>
      <c r="C13" s="9" t="s">
        <v>47</v>
      </c>
      <c r="D13" s="2">
        <v>704</v>
      </c>
      <c r="F13" s="40"/>
      <c r="G13" s="59" t="str">
        <f>CONCATENATE("Algemene opmerkingen bij het jaarprogramma van  ",G4)</f>
        <v>Algemene opmerkingen bij het jaarprogramma van  NASK2 leerlaag M3 (schooljaar 2020 - 2021)</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hidden="1" customHeight="1">
      <c r="A14" s="9" t="s">
        <v>70</v>
      </c>
      <c r="B14" s="7">
        <f ca="1">B15+B11-B7</f>
        <v>3</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hidden="1">
      <c r="A15" s="9" t="s">
        <v>71</v>
      </c>
      <c r="B15" s="7">
        <f>IF(B6="M",3,4)</f>
        <v>3</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NASK2 leerlaag M4 (schooljaar 2021 - 2022)</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909</v>
      </c>
      <c r="E18" s="2"/>
      <c r="F18" s="40"/>
      <c r="G18" s="23">
        <v>1</v>
      </c>
      <c r="H18" s="24" t="s">
        <v>72</v>
      </c>
      <c r="I18" s="38">
        <v>2</v>
      </c>
      <c r="J18" s="25" t="s">
        <v>7</v>
      </c>
      <c r="K18" s="26"/>
      <c r="L18" s="38">
        <v>100</v>
      </c>
      <c r="M18" s="23" t="s">
        <v>8</v>
      </c>
      <c r="N18" s="39">
        <v>2</v>
      </c>
      <c r="O18" s="27" t="s">
        <v>8</v>
      </c>
      <c r="P18" s="28" t="s">
        <v>73</v>
      </c>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v>910</v>
      </c>
      <c r="E19" s="2"/>
      <c r="F19" s="40"/>
      <c r="G19" s="23">
        <v>2</v>
      </c>
      <c r="H19" s="24" t="s">
        <v>74</v>
      </c>
      <c r="I19" s="38">
        <v>2</v>
      </c>
      <c r="J19" s="25" t="s">
        <v>7</v>
      </c>
      <c r="K19" s="26"/>
      <c r="L19" s="38">
        <v>100</v>
      </c>
      <c r="M19" s="23" t="s">
        <v>8</v>
      </c>
      <c r="N19" s="39">
        <v>2</v>
      </c>
      <c r="O19" s="27" t="s">
        <v>8</v>
      </c>
      <c r="P19" s="28" t="s">
        <v>75</v>
      </c>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v>911</v>
      </c>
      <c r="E20" s="2"/>
      <c r="F20" s="40"/>
      <c r="G20" s="23">
        <v>3</v>
      </c>
      <c r="H20" s="24" t="s">
        <v>76</v>
      </c>
      <c r="I20" s="38">
        <v>2</v>
      </c>
      <c r="J20" s="25" t="s">
        <v>7</v>
      </c>
      <c r="K20" s="26"/>
      <c r="L20" s="38">
        <v>100</v>
      </c>
      <c r="M20" s="23" t="s">
        <v>8</v>
      </c>
      <c r="N20" s="39">
        <v>2</v>
      </c>
      <c r="O20" s="27" t="s">
        <v>8</v>
      </c>
      <c r="P20" s="28" t="s">
        <v>77</v>
      </c>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v>912</v>
      </c>
      <c r="E21" s="2"/>
      <c r="F21" s="40"/>
      <c r="G21" s="23">
        <v>3</v>
      </c>
      <c r="H21" s="24" t="s">
        <v>78</v>
      </c>
      <c r="I21" s="38">
        <v>2</v>
      </c>
      <c r="J21" s="25" t="s">
        <v>19</v>
      </c>
      <c r="K21" s="26"/>
      <c r="L21" s="38">
        <v>100</v>
      </c>
      <c r="M21" s="23" t="s">
        <v>8</v>
      </c>
      <c r="N21" s="39">
        <v>2</v>
      </c>
      <c r="O21" s="27" t="s">
        <v>8</v>
      </c>
      <c r="P21" s="28" t="s">
        <v>79</v>
      </c>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1</v>
      </c>
    </row>
    <row r="22" spans="3:32" ht="72" customHeight="1">
      <c r="D22" s="2"/>
      <c r="E22" s="2"/>
      <c r="F22" s="40"/>
      <c r="G22" s="23" t="s">
        <v>5</v>
      </c>
      <c r="H22" s="24"/>
      <c r="I22" s="38"/>
      <c r="J22" s="25" t="s">
        <v>5</v>
      </c>
      <c r="K22" s="26"/>
      <c r="L22" s="38"/>
      <c r="M22" s="23" t="s">
        <v>5</v>
      </c>
      <c r="N22" s="39"/>
      <c r="O22" s="27" t="s">
        <v>5</v>
      </c>
      <c r="P22" s="28"/>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c r="E23" s="2"/>
      <c r="F23" s="40"/>
      <c r="G23" s="23" t="s">
        <v>5</v>
      </c>
      <c r="H23" s="24"/>
      <c r="I23" s="38"/>
      <c r="J23" s="25" t="s">
        <v>5</v>
      </c>
      <c r="K23" s="26"/>
      <c r="L23" s="38"/>
      <c r="M23" s="23" t="s">
        <v>5</v>
      </c>
      <c r="N23" s="39"/>
      <c r="O23" s="27" t="s">
        <v>5</v>
      </c>
      <c r="P23" s="28"/>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705</v>
      </c>
      <c r="F25" s="40"/>
      <c r="G25" s="59" t="str">
        <f>CONCATENATE("Algemene opmerkingen bij het jaarprogramma van  ",G16)</f>
        <v>Algemene opmerkingen bij het jaarprogramma van  NASK2 leerlaag M4 (schooljaar 2021 - 2022)</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2"/>
      <c r="H26" s="62"/>
      <c r="I26" s="62"/>
      <c r="J26" s="62"/>
      <c r="K26" s="62"/>
      <c r="L26" s="62"/>
      <c r="M26" s="62"/>
      <c r="N26" s="57"/>
      <c r="O26" s="57"/>
      <c r="P26" s="58"/>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NASK2 leerlaag M5 (schooljaar 2022 - 2021)</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NASK2 leerlaag M5 (schooljaar 2022 - 2021)</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19" priority="1">
      <formula>ISBLANK($J6)</formula>
    </cfRule>
  </conditionalFormatting>
  <conditionalFormatting sqref="J18:J23">
    <cfRule type="expression" dxfId="18" priority="2">
      <formula>ISBLANK($J18)</formula>
    </cfRule>
  </conditionalFormatting>
  <conditionalFormatting sqref="J30:J35">
    <cfRule type="expression" dxfId="17" priority="3">
      <formula>ISBLANK($J30)</formula>
    </cfRule>
  </conditionalFormatting>
  <conditionalFormatting sqref="M6:M11">
    <cfRule type="expression" dxfId="16" priority="4">
      <formula>ISBLANK($M6)</formula>
    </cfRule>
  </conditionalFormatting>
  <conditionalFormatting sqref="M18:M23">
    <cfRule type="expression" dxfId="15" priority="5">
      <formula>ISBLANK($M18)</formula>
    </cfRule>
  </conditionalFormatting>
  <conditionalFormatting sqref="M30:M35">
    <cfRule type="expression" dxfId="14" priority="6">
      <formula>ISBLANK($M30)</formula>
    </cfRule>
  </conditionalFormatting>
  <conditionalFormatting sqref="O6:O11">
    <cfRule type="expression" dxfId="13" priority="7">
      <formula>ISBLANK($O6)</formula>
    </cfRule>
  </conditionalFormatting>
  <conditionalFormatting sqref="O18:O23">
    <cfRule type="expression" dxfId="12" priority="8">
      <formula>ISBLANK($O18)</formula>
    </cfRule>
  </conditionalFormatting>
  <conditionalFormatting sqref="O30:O35">
    <cfRule type="expression" dxfId="11" priority="9">
      <formula>ISBLANK($O30)</formula>
    </cfRule>
  </conditionalFormatting>
  <conditionalFormatting sqref="R6:AE35">
    <cfRule type="cellIs" dxfId="10" priority="10" operator="equal">
      <formula>1</formula>
    </cfRule>
  </conditionalFormatting>
  <dataValidations count="1">
    <dataValidation type="whole" allowBlank="1" showInputMessage="1" showErrorMessage="1" sqref="I6:I11 N30:N35 N18:N23 N6:N11 L30:L35 L18:L23 L6:L11 I30:I35 I18:I23" xr:uid="{00000000-0002-0000-02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200-000000000000}">
          <x14:formula1>
            <xm:f>instellingen!$G$2:$G$6</xm:f>
          </x14:formula1>
          <xm:sqref>G6:G11 G30:G35 G18:G23</xm:sqref>
        </x14:dataValidation>
        <x14:dataValidation type="list" errorStyle="information" showInputMessage="1" showErrorMessage="1" errorTitle="ERROR" error="ongeldige waarde" xr:uid="{00000000-0002-0000-0200-000006000000}">
          <x14:formula1>
            <xm:f>instellingen!$H$2:$H$7</xm:f>
          </x14:formula1>
          <xm:sqref>J6:J11 J30:J35 J18:J23</xm:sqref>
        </x14:dataValidation>
        <x14:dataValidation type="list" errorStyle="information" showInputMessage="1" showErrorMessage="1" errorTitle="ERROR" error="ongeldige waarde" xr:uid="{00000000-0002-0000-0200-00000C000000}">
          <x14:formula1>
            <xm:f>instellingen!$I$2:$I$4</xm:f>
          </x14:formula1>
          <xm:sqref>M6:M11 O30:O35 O18:O23 O6:O11 M30:M35 M18:M23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
  <sheetViews>
    <sheetView zoomScale="85" zoomScaleNormal="85" workbookViewId="0">
      <pane ySplit="2" topLeftCell="A3" activePane="bottomLeft" state="frozen"/>
      <selection pane="bottomLeft" activeCell="Q38" sqref="Q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1</v>
      </c>
      <c r="G2" s="61" t="str">
        <f ca="1">IF(B14&gt;6,"verouderd PTA",CONCATENATE("Dit is het programma van de huidige ",B6,B14," (cohort ",B7," - ",B9,")"))</f>
        <v>Dit is het programma van de huidige M4 (cohort 2019 - 2020)</v>
      </c>
      <c r="H2" s="61"/>
      <c r="I2" s="61"/>
      <c r="J2" s="61"/>
      <c r="K2" s="61"/>
      <c r="L2" s="61"/>
      <c r="M2" s="61"/>
      <c r="N2" s="43"/>
      <c r="O2" s="54"/>
      <c r="P2" s="47"/>
      <c r="Q2" s="47"/>
    </row>
    <row r="3" spans="1:32" hidden="1">
      <c r="A3" s="9" t="s">
        <v>44</v>
      </c>
      <c r="B3" s="4">
        <v>0</v>
      </c>
      <c r="F3" s="40"/>
      <c r="G3" s="43"/>
      <c r="H3" s="47"/>
      <c r="I3" s="43"/>
      <c r="J3" s="43"/>
      <c r="K3" s="47"/>
      <c r="L3" s="43"/>
      <c r="M3" s="43"/>
      <c r="N3" s="43"/>
      <c r="O3" s="43"/>
      <c r="P3" s="47"/>
      <c r="Q3" s="47"/>
    </row>
    <row r="4" spans="1:32" ht="30" hidden="1" customHeight="1">
      <c r="A4" s="9" t="s">
        <v>45</v>
      </c>
      <c r="B4" s="2" t="s">
        <v>46</v>
      </c>
      <c r="C4" s="9" t="s">
        <v>47</v>
      </c>
      <c r="D4" s="2"/>
      <c r="F4" s="40"/>
      <c r="G4" s="44" t="str">
        <f>CONCATENATE(B4," leerlaag ",B6,B15," (schooljaar ",B7," - ",B7+1,")")</f>
        <v>NASK2 leerlaag M3 (schooljaar 2019 - 2020)</v>
      </c>
      <c r="H4" s="47"/>
      <c r="I4" s="43"/>
      <c r="J4" s="43"/>
      <c r="K4" s="47"/>
      <c r="L4" s="43"/>
      <c r="M4" s="43"/>
      <c r="N4" s="43"/>
      <c r="O4" s="43"/>
      <c r="P4" s="47"/>
      <c r="Q4" s="47"/>
    </row>
    <row r="5" spans="1:32" ht="34.5" hidden="1" customHeight="1">
      <c r="A5" s="9" t="s">
        <v>48</v>
      </c>
      <c r="B5" s="2">
        <v>18</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hidden="1" customHeight="1">
      <c r="A6" s="9" t="s">
        <v>61</v>
      </c>
      <c r="B6" s="2" t="s">
        <v>62</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hidden="1" customHeight="1">
      <c r="A7" s="9" t="s">
        <v>63</v>
      </c>
      <c r="B7" s="2">
        <v>2019</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hidden="1" customHeight="1">
      <c r="A8" s="9" t="s">
        <v>64</v>
      </c>
      <c r="B8" s="2">
        <v>55</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hidden="1" customHeight="1">
      <c r="A9" s="9" t="s">
        <v>65</v>
      </c>
      <c r="B9" s="4">
        <f>IF(B6="A",B7+3,IF(B6="H",B7+2,B7+1))</f>
        <v>2020</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hidden="1" customHeight="1">
      <c r="A10" s="9" t="s">
        <v>66</v>
      </c>
      <c r="B10" s="6">
        <f ca="1">NOW()</f>
        <v>44362.424240856482</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hidden="1"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hidden="1">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hidden="1">
      <c r="A13" s="9" t="s">
        <v>69</v>
      </c>
      <c r="B13" s="4">
        <f ca="1">B7-B11</f>
        <v>-1</v>
      </c>
      <c r="C13" s="9" t="s">
        <v>47</v>
      </c>
      <c r="D13" s="2">
        <v>136</v>
      </c>
      <c r="F13" s="40"/>
      <c r="G13" s="59" t="str">
        <f>CONCATENATE("Algemene opmerkingen bij het jaarprogramma van  ",G4)</f>
        <v>Algemene opmerkingen bij het jaarprogramma van  NASK2 leerlaag M3 (schooljaar 2019 - 2020)</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hidden="1" customHeight="1">
      <c r="A14" s="9" t="s">
        <v>70</v>
      </c>
      <c r="B14" s="7">
        <f ca="1">B15+B11-B7</f>
        <v>4</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hidden="1">
      <c r="A15" s="9" t="s">
        <v>71</v>
      </c>
      <c r="B15" s="7">
        <f>IF(B6="M",3,4)</f>
        <v>3</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NASK2 leerlaag M4 (schooljaar 2020 - 2021)</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206</v>
      </c>
      <c r="E18" s="2"/>
      <c r="F18" s="40"/>
      <c r="G18" s="46">
        <v>1</v>
      </c>
      <c r="H18" s="49" t="s">
        <v>72</v>
      </c>
      <c r="I18" s="50">
        <v>2</v>
      </c>
      <c r="J18" s="51" t="s">
        <v>7</v>
      </c>
      <c r="K18" s="52"/>
      <c r="L18" s="50">
        <v>100</v>
      </c>
      <c r="M18" s="46" t="s">
        <v>8</v>
      </c>
      <c r="N18" s="53">
        <v>2</v>
      </c>
      <c r="O18" s="55" t="s">
        <v>8</v>
      </c>
      <c r="P18" s="56" t="s">
        <v>73</v>
      </c>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v>207</v>
      </c>
      <c r="E19" s="2"/>
      <c r="F19" s="40"/>
      <c r="G19" s="46">
        <v>2</v>
      </c>
      <c r="H19" s="49" t="s">
        <v>74</v>
      </c>
      <c r="I19" s="50">
        <v>2</v>
      </c>
      <c r="J19" s="51" t="s">
        <v>7</v>
      </c>
      <c r="K19" s="52"/>
      <c r="L19" s="50">
        <v>100</v>
      </c>
      <c r="M19" s="46" t="s">
        <v>8</v>
      </c>
      <c r="N19" s="53">
        <v>2</v>
      </c>
      <c r="O19" s="55" t="s">
        <v>8</v>
      </c>
      <c r="P19" s="56" t="s">
        <v>75</v>
      </c>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v>208</v>
      </c>
      <c r="E20" s="2"/>
      <c r="F20" s="40"/>
      <c r="G20" s="46">
        <v>3</v>
      </c>
      <c r="H20" s="49" t="s">
        <v>76</v>
      </c>
      <c r="I20" s="50">
        <v>2</v>
      </c>
      <c r="J20" s="51" t="s">
        <v>7</v>
      </c>
      <c r="K20" s="52"/>
      <c r="L20" s="50">
        <v>100</v>
      </c>
      <c r="M20" s="46" t="s">
        <v>8</v>
      </c>
      <c r="N20" s="53">
        <v>2</v>
      </c>
      <c r="O20" s="55" t="s">
        <v>8</v>
      </c>
      <c r="P20" s="56" t="s">
        <v>77</v>
      </c>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v>209</v>
      </c>
      <c r="E21" s="2"/>
      <c r="F21" s="40"/>
      <c r="G21" s="46">
        <v>3</v>
      </c>
      <c r="H21" s="49" t="s">
        <v>78</v>
      </c>
      <c r="I21" s="50">
        <v>2</v>
      </c>
      <c r="J21" s="51" t="s">
        <v>19</v>
      </c>
      <c r="K21" s="52"/>
      <c r="L21" s="50">
        <v>100</v>
      </c>
      <c r="M21" s="46" t="s">
        <v>8</v>
      </c>
      <c r="N21" s="53">
        <v>2</v>
      </c>
      <c r="O21" s="55" t="s">
        <v>8</v>
      </c>
      <c r="P21" s="56" t="s">
        <v>79</v>
      </c>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1</v>
      </c>
    </row>
    <row r="22" spans="3:32" ht="72" customHeight="1">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137</v>
      </c>
      <c r="F25" s="40"/>
      <c r="G25" s="59" t="str">
        <f>CONCATENATE("Algemene opmerkingen bij het jaarprogramma van  ",G16)</f>
        <v>Algemene opmerkingen bij het jaarprogramma van  NASK2 leerlaag M4 (schooljaar 2020 - 2021)</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t="s">
        <v>80</v>
      </c>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NASK2 leerlaag M5 (schooljaar 2021 - 2020)</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NASK2 leerlaag M5 (schooljaar 2021 - 2020)</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9" priority="1">
      <formula>ISBLANK($J6)</formula>
    </cfRule>
  </conditionalFormatting>
  <conditionalFormatting sqref="J18:J23">
    <cfRule type="expression" dxfId="8" priority="2">
      <formula>ISBLANK($J18)</formula>
    </cfRule>
  </conditionalFormatting>
  <conditionalFormatting sqref="J30:J35">
    <cfRule type="expression" dxfId="7" priority="3">
      <formula>ISBLANK($J30)</formula>
    </cfRule>
  </conditionalFormatting>
  <conditionalFormatting sqref="M6:M11">
    <cfRule type="expression" dxfId="6" priority="4">
      <formula>ISBLANK($M6)</formula>
    </cfRule>
  </conditionalFormatting>
  <conditionalFormatting sqref="M18:M23">
    <cfRule type="expression" dxfId="5" priority="5">
      <formula>ISBLANK($M18)</formula>
    </cfRule>
  </conditionalFormatting>
  <conditionalFormatting sqref="M30:M35">
    <cfRule type="expression" dxfId="4" priority="6">
      <formula>ISBLANK($M30)</formula>
    </cfRule>
  </conditionalFormatting>
  <conditionalFormatting sqref="O6:O11">
    <cfRule type="expression" dxfId="3" priority="7">
      <formula>ISBLANK($O6)</formula>
    </cfRule>
  </conditionalFormatting>
  <conditionalFormatting sqref="O18:O23">
    <cfRule type="expression" dxfId="2" priority="8">
      <formula>ISBLANK($O18)</formula>
    </cfRule>
  </conditionalFormatting>
  <conditionalFormatting sqref="O30:O35">
    <cfRule type="expression" dxfId="1" priority="9">
      <formula>ISBLANK($O30)</formula>
    </cfRule>
  </conditionalFormatting>
  <conditionalFormatting sqref="R6:AE35">
    <cfRule type="cellIs" dxfId="0" priority="10" operator="equal">
      <formula>1</formula>
    </cfRule>
  </conditionalFormatting>
  <dataValidations count="1">
    <dataValidation type="whole" allowBlank="1" showInputMessage="1" showErrorMessage="1" sqref="I6:I11 N30:N35 N18:N23 N6:N11 L30:L35 L18:L23 L6:L11 I30:I35 I18:I23" xr:uid="{00000000-0002-0000-03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300-000000000000}">
          <x14:formula1>
            <xm:f>instellingen!$G$2:$G$6</xm:f>
          </x14:formula1>
          <xm:sqref>G6:G11 G30:G35 G18:G23</xm:sqref>
        </x14:dataValidation>
        <x14:dataValidation type="list" errorStyle="information" showInputMessage="1" showErrorMessage="1" errorTitle="ERROR" error="ongeldige waarde" xr:uid="{00000000-0002-0000-0300-000006000000}">
          <x14:formula1>
            <xm:f>instellingen!$H$2:$H$7</xm:f>
          </x14:formula1>
          <xm:sqref>J6:J11 J30:J35 J18:J23</xm:sqref>
        </x14:dataValidation>
        <x14:dataValidation type="list" errorStyle="information" showInputMessage="1" showErrorMessage="1" errorTitle="ERROR" error="ongeldige waarde" xr:uid="{00000000-0002-0000-0300-00000C000000}">
          <x14:formula1>
            <xm:f>instellingen!$I$2:$I$4</xm:f>
          </x14:formula1>
          <xm:sqref>M6:M11 O30:O35 O18:O23 O6:O11 M30:M35 M18:M23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Create a new document." ma:contentTypeScope="" ma:versionID="2f4c844f49b69eee736f813a22d8de9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f46293e76f6d1b28acbb6f6ff8d92fe2"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4FBD64-BDA2-44C7-A299-C95DBB9305E0}"/>
</file>

<file path=customXml/itemProps2.xml><?xml version="1.0" encoding="utf-8"?>
<ds:datastoreItem xmlns:ds="http://schemas.openxmlformats.org/officeDocument/2006/customXml" ds:itemID="{C2B0E70D-63FD-46AB-8108-89DCC65A370C}"/>
</file>

<file path=customXml/itemProps3.xml><?xml version="1.0" encoding="utf-8"?>
<ds:datastoreItem xmlns:ds="http://schemas.openxmlformats.org/officeDocument/2006/customXml" ds:itemID="{70759A78-8671-4239-961B-1AAB9201D34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Scheffener, J.</cp:lastModifiedBy>
  <cp:revision/>
  <dcterms:created xsi:type="dcterms:W3CDTF">2015-06-05T18:19:34Z</dcterms:created>
  <dcterms:modified xsi:type="dcterms:W3CDTF">2021-06-15T08:11:25Z</dcterms:modified>
  <cp:category>internal usage only</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