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<sst xmlns="http://schemas.openxmlformats.org/spreadsheetml/2006/main" uniqueCount="78">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</sst>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M3 (cohort 2020 - 2021)</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NASK2 leerlaag M3 (schooljaar 2020 - 2021)</v>
      </c>
      <c r="H4" s="37"/>
      <c r="I4" s="40"/>
      <c r="J4" s="40"/>
      <c r="K4" s="37"/>
      <c r="L4" s="40"/>
      <c r="M4" s="40"/>
      <c r="N4" s="40"/>
      <c r="O4" s="40"/>
      <c r="P4" s="37"/>
      <c r="Q4" s="37"/>
    </row>
    <row r="5" spans="1:17" customHeight="1" ht="34.5" hidden="true">
      <c r="A5" s="9" t="s">
        <v>46</v>
      </c>
      <c r="B5" s="2">
        <v>18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2020</v>
      </c>
      <c r="D7" s="2"/>
      <c r="E7" s="2"/>
      <c r="F7" s="37"/>
      <c r="G7" s="43" t="s">
        <v>5</v>
      </c>
      <c r="H7" s="47"/>
      <c r="I7" s="43"/>
      <c r="J7" s="48" t="s">
        <v>5</v>
      </c>
      <c r="K7" s="49"/>
      <c r="L7" s="43"/>
      <c r="M7" s="43" t="s">
        <v>5</v>
      </c>
      <c r="N7" s="50"/>
      <c r="O7" s="50" t="s">
        <v>5</v>
      </c>
      <c r="P7" s="52"/>
      <c r="Q7" s="37"/>
    </row>
    <row r="8" spans="1:17" customHeight="1" ht="72" hidden="true">
      <c r="A8" s="9" t="s">
        <v>61</v>
      </c>
      <c r="B8" s="2">
        <v>291</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2021</v>
      </c>
      <c r="D9" s="2"/>
      <c r="E9" s="2"/>
      <c r="F9" s="37"/>
      <c r="G9" s="43" t="s">
        <v>5</v>
      </c>
      <c r="H9" s="47"/>
      <c r="I9" s="43"/>
      <c r="J9" s="48" t="s">
        <v>5</v>
      </c>
      <c r="K9" s="49"/>
      <c r="L9" s="43"/>
      <c r="M9" s="43" t="s">
        <v>5</v>
      </c>
      <c r="N9" s="50"/>
      <c r="O9" s="50" t="s">
        <v>5</v>
      </c>
      <c r="P9" s="52"/>
      <c r="Q9" s="37"/>
    </row>
    <row r="10" spans="1:17" customHeight="1" ht="72" hidden="true">
      <c r="A10" s="9" t="s">
        <v>63</v>
      </c>
      <c r="B10" s="6">
        <f>NOW()</f>
        <v>44342.629768519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0</v>
      </c>
      <c r="C13" s="9" t="s">
        <v>45</v>
      </c>
      <c r="D13" s="2">
        <v>704</v>
      </c>
      <c r="F13" s="37"/>
      <c r="G13" s="44" t="str">
        <f>CONCATENATE("Algemene opmerkingen bij het jaarprogramma van  ",G4)</f>
        <v>Algemene opmerkingen bij het jaarprogramma van  NASK2 leerlaag M3 (schooljaar 2020 - 2021)</v>
      </c>
      <c r="H13" s="44"/>
      <c r="I13" s="44"/>
      <c r="J13" s="44"/>
      <c r="K13" s="44"/>
      <c r="L13" s="44"/>
      <c r="M13" s="44"/>
      <c r="N13" s="40"/>
      <c r="O13" s="40"/>
      <c r="P13" s="37"/>
      <c r="Q13" s="37"/>
    </row>
    <row r="14" spans="1:17" customHeight="1" ht="72" hidden="true">
      <c r="A14" s="9" t="s">
        <v>67</v>
      </c>
      <c r="B14" s="7">
        <f>B15+B11-B7</f>
        <v>3</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NASK2 leerlaag M4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909</v>
      </c>
      <c r="E18" s="2"/>
      <c r="F18" s="37"/>
      <c r="G18" s="23">
        <v>1</v>
      </c>
      <c r="H18" s="24" t="s">
        <v>69</v>
      </c>
      <c r="I18" s="23">
        <v>2</v>
      </c>
      <c r="J18" s="25" t="s">
        <v>7</v>
      </c>
      <c r="K18" s="26"/>
      <c r="L18" s="23">
        <v>100</v>
      </c>
      <c r="M18" s="23" t="s">
        <v>8</v>
      </c>
      <c r="N18" s="27">
        <v>2</v>
      </c>
      <c r="O18" s="27" t="s">
        <v>8</v>
      </c>
      <c r="P18" s="28" t="s">
        <v>70</v>
      </c>
      <c r="Q18" s="37"/>
    </row>
    <row r="19" spans="1:17" customHeight="1" ht="72">
      <c r="D19" s="2">
        <v>910</v>
      </c>
      <c r="E19" s="2"/>
      <c r="F19" s="37"/>
      <c r="G19" s="23">
        <v>2</v>
      </c>
      <c r="H19" s="24" t="s">
        <v>71</v>
      </c>
      <c r="I19" s="23">
        <v>2</v>
      </c>
      <c r="J19" s="25" t="s">
        <v>7</v>
      </c>
      <c r="K19" s="26"/>
      <c r="L19" s="23">
        <v>100</v>
      </c>
      <c r="M19" s="23" t="s">
        <v>8</v>
      </c>
      <c r="N19" s="27">
        <v>2</v>
      </c>
      <c r="O19" s="27" t="s">
        <v>8</v>
      </c>
      <c r="P19" s="28" t="s">
        <v>72</v>
      </c>
      <c r="Q19" s="37"/>
    </row>
    <row r="20" spans="1:17" customHeight="1" ht="72">
      <c r="D20" s="2">
        <v>911</v>
      </c>
      <c r="E20" s="2"/>
      <c r="F20" s="37"/>
      <c r="G20" s="23">
        <v>3</v>
      </c>
      <c r="H20" s="24" t="s">
        <v>73</v>
      </c>
      <c r="I20" s="23">
        <v>2</v>
      </c>
      <c r="J20" s="25" t="s">
        <v>7</v>
      </c>
      <c r="K20" s="26"/>
      <c r="L20" s="23">
        <v>100</v>
      </c>
      <c r="M20" s="23" t="s">
        <v>8</v>
      </c>
      <c r="N20" s="27">
        <v>2</v>
      </c>
      <c r="O20" s="27" t="s">
        <v>8</v>
      </c>
      <c r="P20" s="28" t="s">
        <v>74</v>
      </c>
      <c r="Q20" s="37"/>
    </row>
    <row r="21" spans="1:17" customHeight="1" ht="72">
      <c r="D21" s="2">
        <v>912</v>
      </c>
      <c r="E21" s="2"/>
      <c r="F21" s="37"/>
      <c r="G21" s="23">
        <v>3</v>
      </c>
      <c r="H21" s="24" t="s">
        <v>75</v>
      </c>
      <c r="I21" s="23">
        <v>2</v>
      </c>
      <c r="J21" s="25" t="s">
        <v>19</v>
      </c>
      <c r="K21" s="26"/>
      <c r="L21" s="23">
        <v>100</v>
      </c>
      <c r="M21" s="23" t="s">
        <v>8</v>
      </c>
      <c r="N21" s="27">
        <v>2</v>
      </c>
      <c r="O21" s="27" t="s">
        <v>8</v>
      </c>
      <c r="P21" s="28" t="s">
        <v>76</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705</v>
      </c>
      <c r="F25" s="37"/>
      <c r="G25" s="44" t="str">
        <f>CONCATENATE("Algemene opmerkingen bij het jaarprogramma van  ",G16)</f>
        <v>Algemene opmerkingen bij het jaarprogramma van  NASK2 leerlaag M4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NASK2 leerlaag M5 (schooljaar 2022 - 2021)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NASK2 leerlaag M5 (schooljaar 2022 - 2021)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M4 (cohort 2019 - 2020)</v>
      </c>
      <c r="H2" s="39"/>
      <c r="I2" s="39"/>
      <c r="J2" s="39"/>
      <c r="K2" s="39"/>
      <c r="L2" s="39"/>
      <c r="M2" s="39"/>
      <c r="N2" s="40"/>
      <c r="O2" s="51"/>
      <c r="P2" s="37"/>
      <c r="Q2" s="37"/>
    </row>
    <row r="3" spans="1:17" hidden="true">
      <c r="A3" s="9" t="s">
        <v>42</v>
      </c>
      <c r="B3" s="4">
        <v>0</v>
      </c>
      <c r="F3" s="37"/>
      <c r="G3" s="40"/>
      <c r="H3" s="37"/>
      <c r="I3" s="40"/>
      <c r="J3" s="40"/>
      <c r="K3" s="37"/>
      <c r="L3" s="40"/>
      <c r="M3" s="40"/>
      <c r="N3" s="40"/>
      <c r="O3" s="40"/>
      <c r="P3" s="37"/>
      <c r="Q3" s="37"/>
    </row>
    <row r="4" spans="1:17" customHeight="1" ht="30" hidden="true">
      <c r="A4" s="9" t="s">
        <v>43</v>
      </c>
      <c r="B4" s="2" t="s">
        <v>44</v>
      </c>
      <c r="C4" s="9" t="s">
        <v>45</v>
      </c>
      <c r="D4" s="2"/>
      <c r="F4" s="37"/>
      <c r="G4" s="41" t="str">
        <f>CONCATENATE(B4," leerlaag ",B6,B15," (schooljaar ",B7," - ",B7+1,")")</f>
        <v>NASK2 leerlaag M3 (schooljaar 2019 - 2020)</v>
      </c>
      <c r="H4" s="37"/>
      <c r="I4" s="40"/>
      <c r="J4" s="40"/>
      <c r="K4" s="37"/>
      <c r="L4" s="40"/>
      <c r="M4" s="40"/>
      <c r="N4" s="40"/>
      <c r="O4" s="40"/>
      <c r="P4" s="37"/>
      <c r="Q4" s="37"/>
    </row>
    <row r="5" spans="1:17" customHeight="1" ht="34.5" hidden="true">
      <c r="A5" s="9" t="s">
        <v>46</v>
      </c>
      <c r="B5" s="2">
        <v>18</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hidden="true">
      <c r="A6" s="9" t="s">
        <v>58</v>
      </c>
      <c r="B6" s="2" t="s">
        <v>59</v>
      </c>
      <c r="D6" s="2"/>
      <c r="E6" s="2"/>
      <c r="F6" s="37"/>
      <c r="G6" s="43" t="s">
        <v>5</v>
      </c>
      <c r="H6" s="47"/>
      <c r="I6" s="43"/>
      <c r="J6" s="48" t="s">
        <v>5</v>
      </c>
      <c r="K6" s="49"/>
      <c r="L6" s="43"/>
      <c r="M6" s="43" t="s">
        <v>5</v>
      </c>
      <c r="N6" s="50"/>
      <c r="O6" s="50" t="s">
        <v>5</v>
      </c>
      <c r="P6" s="52"/>
      <c r="Q6" s="37"/>
    </row>
    <row r="7" spans="1:17" customHeight="1" ht="72" hidden="true">
      <c r="A7" s="9" t="s">
        <v>60</v>
      </c>
      <c r="B7" s="2">
        <v>2019</v>
      </c>
      <c r="D7" s="2"/>
      <c r="E7" s="2"/>
      <c r="F7" s="37"/>
      <c r="G7" s="43" t="s">
        <v>5</v>
      </c>
      <c r="H7" s="47"/>
      <c r="I7" s="43"/>
      <c r="J7" s="48" t="s">
        <v>5</v>
      </c>
      <c r="K7" s="49"/>
      <c r="L7" s="43"/>
      <c r="M7" s="43" t="s">
        <v>5</v>
      </c>
      <c r="N7" s="50"/>
      <c r="O7" s="50" t="s">
        <v>5</v>
      </c>
      <c r="P7" s="52"/>
      <c r="Q7" s="37"/>
    </row>
    <row r="8" spans="1:17" customHeight="1" ht="72" hidden="true">
      <c r="A8" s="9" t="s">
        <v>61</v>
      </c>
      <c r="B8" s="2">
        <v>55</v>
      </c>
      <c r="D8" s="2"/>
      <c r="E8" s="2"/>
      <c r="F8" s="37"/>
      <c r="G8" s="43" t="s">
        <v>5</v>
      </c>
      <c r="H8" s="47"/>
      <c r="I8" s="43"/>
      <c r="J8" s="48" t="s">
        <v>5</v>
      </c>
      <c r="K8" s="49"/>
      <c r="L8" s="43"/>
      <c r="M8" s="43" t="s">
        <v>5</v>
      </c>
      <c r="N8" s="50"/>
      <c r="O8" s="50" t="s">
        <v>5</v>
      </c>
      <c r="P8" s="52"/>
      <c r="Q8" s="37"/>
    </row>
    <row r="9" spans="1:17" customHeight="1" ht="72" hidden="true">
      <c r="A9" s="9" t="s">
        <v>62</v>
      </c>
      <c r="B9" s="4">
        <f>IF(B6="A",B7+3,IF(B6="H",B7+2,B7+1))</f>
        <v>2020</v>
      </c>
      <c r="D9" s="2"/>
      <c r="E9" s="2"/>
      <c r="F9" s="37"/>
      <c r="G9" s="43" t="s">
        <v>5</v>
      </c>
      <c r="H9" s="47"/>
      <c r="I9" s="43"/>
      <c r="J9" s="48" t="s">
        <v>5</v>
      </c>
      <c r="K9" s="49"/>
      <c r="L9" s="43"/>
      <c r="M9" s="43" t="s">
        <v>5</v>
      </c>
      <c r="N9" s="50"/>
      <c r="O9" s="50" t="s">
        <v>5</v>
      </c>
      <c r="P9" s="52"/>
      <c r="Q9" s="37"/>
    </row>
    <row r="10" spans="1:17" customHeight="1" ht="72" hidden="true">
      <c r="A10" s="9" t="s">
        <v>63</v>
      </c>
      <c r="B10" s="6">
        <f>NOW()</f>
        <v>44342.629768519</v>
      </c>
      <c r="D10" s="2"/>
      <c r="E10" s="2"/>
      <c r="F10" s="37"/>
      <c r="G10" s="43" t="s">
        <v>5</v>
      </c>
      <c r="H10" s="47"/>
      <c r="I10" s="43"/>
      <c r="J10" s="48" t="s">
        <v>5</v>
      </c>
      <c r="K10" s="49"/>
      <c r="L10" s="43"/>
      <c r="M10" s="43" t="s">
        <v>5</v>
      </c>
      <c r="N10" s="50"/>
      <c r="O10" s="50" t="s">
        <v>5</v>
      </c>
      <c r="P10" s="52"/>
      <c r="Q10" s="37"/>
    </row>
    <row r="11" spans="1:17" customHeight="1" ht="72" hidden="true">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hidden="true">
      <c r="A12" s="9" t="s">
        <v>65</v>
      </c>
      <c r="B12" s="4" t="str">
        <f>CONCATENATE(B11," - ",B11+1)</f>
        <v>2020 - 2021</v>
      </c>
      <c r="F12" s="37"/>
      <c r="G12" s="40"/>
      <c r="H12" s="37"/>
      <c r="I12" s="40"/>
      <c r="J12" s="40"/>
      <c r="K12" s="37"/>
      <c r="L12" s="40"/>
      <c r="M12" s="40"/>
      <c r="N12" s="40"/>
      <c r="O12" s="40"/>
      <c r="P12" s="37"/>
      <c r="Q12" s="37"/>
    </row>
    <row r="13" spans="1:17" hidden="true">
      <c r="A13" s="9" t="s">
        <v>66</v>
      </c>
      <c r="B13" s="4">
        <f>B7-B11</f>
        <v>-1</v>
      </c>
      <c r="C13" s="9" t="s">
        <v>45</v>
      </c>
      <c r="D13" s="2">
        <v>136</v>
      </c>
      <c r="F13" s="37"/>
      <c r="G13" s="44" t="str">
        <f>CONCATENATE("Algemene opmerkingen bij het jaarprogramma van  ",G4)</f>
        <v>Algemene opmerkingen bij het jaarprogramma van  NASK2 leerlaag M3 (schooljaar 2019 - 2020)</v>
      </c>
      <c r="H13" s="44"/>
      <c r="I13" s="44"/>
      <c r="J13" s="44"/>
      <c r="K13" s="44"/>
      <c r="L13" s="44"/>
      <c r="M13" s="44"/>
      <c r="N13" s="40"/>
      <c r="O13" s="40"/>
      <c r="P13" s="37"/>
      <c r="Q13" s="37"/>
    </row>
    <row r="14" spans="1:17" customHeight="1" ht="72" hidden="true">
      <c r="A14" s="9" t="s">
        <v>67</v>
      </c>
      <c r="B14" s="7">
        <f>B15+B11-B7</f>
        <v>4</v>
      </c>
      <c r="F14" s="37"/>
      <c r="G14" s="45"/>
      <c r="H14" s="45"/>
      <c r="I14" s="45"/>
      <c r="J14" s="45"/>
      <c r="K14" s="45"/>
      <c r="L14" s="45"/>
      <c r="M14" s="45"/>
      <c r="N14" s="40"/>
      <c r="O14" s="40"/>
      <c r="P14" s="37"/>
      <c r="Q14" s="37"/>
    </row>
    <row r="15" spans="1:17" hidden="true">
      <c r="A15" s="9" t="s">
        <v>68</v>
      </c>
      <c r="B15" s="7">
        <f>IF(B6="M",3,4)</f>
        <v>3</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NASK2 leerlaag M4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206</v>
      </c>
      <c r="E18" s="2"/>
      <c r="F18" s="37"/>
      <c r="G18" s="43">
        <v>1</v>
      </c>
      <c r="H18" s="47" t="s">
        <v>69</v>
      </c>
      <c r="I18" s="43">
        <v>2</v>
      </c>
      <c r="J18" s="48" t="s">
        <v>7</v>
      </c>
      <c r="K18" s="49"/>
      <c r="L18" s="43">
        <v>100</v>
      </c>
      <c r="M18" s="43" t="s">
        <v>8</v>
      </c>
      <c r="N18" s="50">
        <v>2</v>
      </c>
      <c r="O18" s="50" t="s">
        <v>8</v>
      </c>
      <c r="P18" s="52" t="s">
        <v>70</v>
      </c>
      <c r="Q18" s="37"/>
    </row>
    <row r="19" spans="1:17" customHeight="1" ht="72">
      <c r="D19" s="2">
        <v>207</v>
      </c>
      <c r="E19" s="2"/>
      <c r="F19" s="37"/>
      <c r="G19" s="43">
        <v>2</v>
      </c>
      <c r="H19" s="47" t="s">
        <v>71</v>
      </c>
      <c r="I19" s="43">
        <v>2</v>
      </c>
      <c r="J19" s="48" t="s">
        <v>7</v>
      </c>
      <c r="K19" s="49"/>
      <c r="L19" s="43">
        <v>100</v>
      </c>
      <c r="M19" s="43" t="s">
        <v>8</v>
      </c>
      <c r="N19" s="50">
        <v>2</v>
      </c>
      <c r="O19" s="50" t="s">
        <v>8</v>
      </c>
      <c r="P19" s="52" t="s">
        <v>72</v>
      </c>
      <c r="Q19" s="37"/>
    </row>
    <row r="20" spans="1:17" customHeight="1" ht="72">
      <c r="D20" s="2">
        <v>208</v>
      </c>
      <c r="E20" s="2"/>
      <c r="F20" s="37"/>
      <c r="G20" s="43">
        <v>3</v>
      </c>
      <c r="H20" s="47" t="s">
        <v>73</v>
      </c>
      <c r="I20" s="43">
        <v>2</v>
      </c>
      <c r="J20" s="48" t="s">
        <v>7</v>
      </c>
      <c r="K20" s="49"/>
      <c r="L20" s="43">
        <v>100</v>
      </c>
      <c r="M20" s="43" t="s">
        <v>8</v>
      </c>
      <c r="N20" s="50">
        <v>2</v>
      </c>
      <c r="O20" s="50" t="s">
        <v>8</v>
      </c>
      <c r="P20" s="52" t="s">
        <v>74</v>
      </c>
      <c r="Q20" s="37"/>
    </row>
    <row r="21" spans="1:17" customHeight="1" ht="72">
      <c r="D21" s="2">
        <v>209</v>
      </c>
      <c r="E21" s="2"/>
      <c r="F21" s="37"/>
      <c r="G21" s="43">
        <v>3</v>
      </c>
      <c r="H21" s="47" t="s">
        <v>75</v>
      </c>
      <c r="I21" s="43">
        <v>2</v>
      </c>
      <c r="J21" s="48" t="s">
        <v>19</v>
      </c>
      <c r="K21" s="49"/>
      <c r="L21" s="43">
        <v>100</v>
      </c>
      <c r="M21" s="43" t="s">
        <v>8</v>
      </c>
      <c r="N21" s="50">
        <v>2</v>
      </c>
      <c r="O21" s="50" t="s">
        <v>8</v>
      </c>
      <c r="P21" s="52" t="s">
        <v>76</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137</v>
      </c>
      <c r="F25" s="37"/>
      <c r="G25" s="44" t="str">
        <f>CONCATENATE("Algemene opmerkingen bij het jaarprogramma van  ",G16)</f>
        <v>Algemene opmerkingen bij het jaarprogramma van  NASK2 leerlaag M4 (schooljaar 2020 - 2021)</v>
      </c>
      <c r="H25" s="44"/>
      <c r="I25" s="44"/>
      <c r="J25" s="44"/>
      <c r="K25" s="44"/>
      <c r="L25" s="44"/>
      <c r="M25" s="44"/>
      <c r="N25" s="40"/>
      <c r="O25" s="40"/>
      <c r="P25" s="37"/>
      <c r="Q25" s="37"/>
    </row>
    <row r="26" spans="1:17" customHeight="1" ht="72">
      <c r="F26" s="37"/>
      <c r="G26" s="45" t="s">
        <v>77</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NASK2 leerlaag M5 (schooljaar 2021 - 2020)</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NASK2 leerlaag M5 (schooljaar 2021 - 2020)</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