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 name="H 2021" sheetId="5" r:id="rId8"/>
    <sheet name="H 2020" sheetId="6" r:id="rId9"/>
    <sheet name="H 2019" sheetId="7" r:id="rId10"/>
    <sheet name="A 2021" sheetId="8" r:id="rId11"/>
    <sheet name="A 2020" sheetId="9" r:id="rId12"/>
    <sheet name="A 2019" sheetId="10" r:id="rId13"/>
    <sheet name="A 2018" sheetId="11" r:id="rId14"/>
  </sheets>
  <definedNames/>
  <calcPr calcId="999999" calcMode="auto" calcCompleted="1" fullCalcOnLoad="0" forceFullCalc="0"/>
</workbook>
</file>

<file path=xl/sharedStrings.xml><?xml version="1.0" encoding="utf-8"?>
<sst xmlns="http://schemas.openxmlformats.org/spreadsheetml/2006/main" uniqueCount="74">
  <si>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</si>
  <si>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</si>
  <si>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</si>
  <si>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</si>
  <si>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</si>
  <si>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</si>
  <si>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</si>
  <si>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</si>
  <si>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</si>
  <si>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</si>
  <si>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</si>
  <si>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</si>
  <si>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</si>
  <si>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</si>
  <si>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</si>
  <si>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</si>
  <si>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</si>
  <si>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</si>
  <si>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</si>
  <si>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</si>
  <si>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</si>
  <si>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</si>
  <si>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</si>
  <si>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</si>
  <si>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</si>
  <si>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</si>
  <si>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</si>
  <si>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</si>
  <si>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</si>
  <si>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</si>
  <si>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</si>
  <si>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</si>
  <si>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</si>
  <si>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</si>
  <si>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</si>
  <si>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</si>
  <si>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</si>
  <si>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</si>
  <si>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</si>
  <si>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</si>
  <si>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</si>
  <si>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</si>
  <si>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</si>
  <si>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</si>
  <si>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REK</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</si>
  <si>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</si>
  <si>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</si>
  <si>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</si>
  <si>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</si>
  <si>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</si>
  <si>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</si>
  <si>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</si>
  <si>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</si>
  <si>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</si>
  <si>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</si>
  <si>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</si>
  <si>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</si>
  <si>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</si>
  <si>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</si>
  <si>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M</t>
  </si>
  <si>
    <t>startJaar</t>
  </si>
  <si>
    <t>cid</t>
  </si>
  <si>
    <t>eindJaar</t>
  </si>
  <si>
    <t>vandaag</t>
  </si>
  <si>
    <t>huidigStartjaar</t>
  </si>
  <si>
    <t>huidigSchooljaar</t>
  </si>
  <si>
    <t>positiePTA</t>
  </si>
  <si>
    <t>groep</t>
  </si>
  <si>
    <t>mavo?</t>
  </si>
  <si>
    <t>Getallen, Verhoudingen, Meten &amp; meetkunde en verbanden</t>
  </si>
  <si>
    <t>2F</t>
  </si>
  <si>
    <t>H</t>
  </si>
  <si>
    <t>3F</t>
  </si>
  <si>
    <t>A</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</si>
</sst>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M3 (cohort 2020 - 2021)</v>
      </c>
      <c r="H2" s="39"/>
      <c r="I2" s="39"/>
      <c r="J2" s="39"/>
      <c r="K2" s="39"/>
      <c r="L2" s="39"/>
      <c r="M2" s="39"/>
      <c r="N2" s="40"/>
      <c r="O2" s="51"/>
      <c r="P2" s="37"/>
      <c r="Q2" s="37"/>
    </row>
    <row r="3" spans="1:17" hidden="true">
      <c r="A3" s="9" t="s">
        <v>42</v>
      </c>
      <c r="B3" s="4">
        <v>0</v>
      </c>
      <c r="F3" s="37"/>
      <c r="G3" s="40"/>
      <c r="H3" s="37"/>
      <c r="I3" s="40"/>
      <c r="J3" s="40"/>
      <c r="K3" s="37"/>
      <c r="L3" s="40"/>
      <c r="M3" s="40"/>
      <c r="N3" s="40"/>
      <c r="O3" s="40"/>
      <c r="P3" s="37"/>
      <c r="Q3" s="37"/>
    </row>
    <row r="4" spans="1:17" customHeight="1" ht="30" hidden="true">
      <c r="A4" s="9" t="s">
        <v>43</v>
      </c>
      <c r="B4" s="2" t="s">
        <v>44</v>
      </c>
      <c r="C4" s="9" t="s">
        <v>45</v>
      </c>
      <c r="D4" s="2"/>
      <c r="F4" s="37"/>
      <c r="G4" s="41" t="str">
        <f>CONCATENATE(B4," leerlaag ",B6,B15," (schooljaar ",B7," - ",B7+1,")")</f>
        <v>REK leerlaag M3 (schooljaar 2020 - 2021)</v>
      </c>
      <c r="H4" s="37"/>
      <c r="I4" s="40"/>
      <c r="J4" s="40"/>
      <c r="K4" s="37"/>
      <c r="L4" s="40"/>
      <c r="M4" s="40"/>
      <c r="N4" s="40"/>
      <c r="O4" s="40"/>
      <c r="P4" s="37"/>
      <c r="Q4" s="37"/>
    </row>
    <row r="5" spans="1:17" customHeight="1" ht="34.5" hidden="true">
      <c r="A5" s="9" t="s">
        <v>46</v>
      </c>
      <c r="B5" s="2">
        <v>31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hidden="true">
      <c r="A6" s="9" t="s">
        <v>58</v>
      </c>
      <c r="B6" s="2" t="s">
        <v>59</v>
      </c>
      <c r="D6" s="2"/>
      <c r="E6" s="2"/>
      <c r="F6" s="37"/>
      <c r="G6" s="43" t="s">
        <v>5</v>
      </c>
      <c r="H6" s="47"/>
      <c r="I6" s="43"/>
      <c r="J6" s="48" t="s">
        <v>5</v>
      </c>
      <c r="K6" s="49"/>
      <c r="L6" s="43"/>
      <c r="M6" s="43" t="s">
        <v>5</v>
      </c>
      <c r="N6" s="50"/>
      <c r="O6" s="50" t="s">
        <v>5</v>
      </c>
      <c r="P6" s="52"/>
      <c r="Q6" s="37"/>
    </row>
    <row r="7" spans="1:17" customHeight="1" ht="72" hidden="true">
      <c r="A7" s="9" t="s">
        <v>60</v>
      </c>
      <c r="B7" s="2">
        <v>2020</v>
      </c>
      <c r="D7" s="2"/>
      <c r="E7" s="2"/>
      <c r="F7" s="37"/>
      <c r="G7" s="43" t="s">
        <v>5</v>
      </c>
      <c r="H7" s="47"/>
      <c r="I7" s="43"/>
      <c r="J7" s="48" t="s">
        <v>5</v>
      </c>
      <c r="K7" s="49"/>
      <c r="L7" s="43"/>
      <c r="M7" s="43" t="s">
        <v>5</v>
      </c>
      <c r="N7" s="50"/>
      <c r="O7" s="50" t="s">
        <v>5</v>
      </c>
      <c r="P7" s="52"/>
      <c r="Q7" s="37"/>
    </row>
    <row r="8" spans="1:17" customHeight="1" ht="72" hidden="true">
      <c r="A8" s="9" t="s">
        <v>61</v>
      </c>
      <c r="B8" s="2">
        <v>303</v>
      </c>
      <c r="D8" s="2"/>
      <c r="E8" s="2"/>
      <c r="F8" s="37"/>
      <c r="G8" s="43" t="s">
        <v>5</v>
      </c>
      <c r="H8" s="47"/>
      <c r="I8" s="43"/>
      <c r="J8" s="48" t="s">
        <v>5</v>
      </c>
      <c r="K8" s="49"/>
      <c r="L8" s="43"/>
      <c r="M8" s="43" t="s">
        <v>5</v>
      </c>
      <c r="N8" s="50"/>
      <c r="O8" s="50" t="s">
        <v>5</v>
      </c>
      <c r="P8" s="52"/>
      <c r="Q8" s="37"/>
    </row>
    <row r="9" spans="1:17" customHeight="1" ht="72" hidden="true">
      <c r="A9" s="9" t="s">
        <v>62</v>
      </c>
      <c r="B9" s="4">
        <f>IF(B6="A",B7+3,IF(B6="H",B7+2,B7+1))</f>
        <v>2021</v>
      </c>
      <c r="D9" s="2"/>
      <c r="E9" s="2"/>
      <c r="F9" s="37"/>
      <c r="G9" s="43" t="s">
        <v>5</v>
      </c>
      <c r="H9" s="47"/>
      <c r="I9" s="43"/>
      <c r="J9" s="48" t="s">
        <v>5</v>
      </c>
      <c r="K9" s="49"/>
      <c r="L9" s="43"/>
      <c r="M9" s="43" t="s">
        <v>5</v>
      </c>
      <c r="N9" s="50"/>
      <c r="O9" s="50" t="s">
        <v>5</v>
      </c>
      <c r="P9" s="52"/>
      <c r="Q9" s="37"/>
    </row>
    <row r="10" spans="1:17" customHeight="1" ht="72" hidden="true">
      <c r="A10" s="9" t="s">
        <v>63</v>
      </c>
      <c r="B10" s="6">
        <f>NOW()</f>
        <v>44342.630138889</v>
      </c>
      <c r="D10" s="2"/>
      <c r="E10" s="2"/>
      <c r="F10" s="37"/>
      <c r="G10" s="43" t="s">
        <v>5</v>
      </c>
      <c r="H10" s="47"/>
      <c r="I10" s="43"/>
      <c r="J10" s="48" t="s">
        <v>5</v>
      </c>
      <c r="K10" s="49"/>
      <c r="L10" s="43"/>
      <c r="M10" s="43" t="s">
        <v>5</v>
      </c>
      <c r="N10" s="50"/>
      <c r="O10" s="50" t="s">
        <v>5</v>
      </c>
      <c r="P10" s="52"/>
      <c r="Q10" s="37"/>
    </row>
    <row r="11" spans="1:17" customHeight="1" ht="72" hidden="true">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hidden="true">
      <c r="A12" s="9" t="s">
        <v>65</v>
      </c>
      <c r="B12" s="4" t="str">
        <f>CONCATENATE(B11," - ",B11+1)</f>
        <v>2020 - 2021</v>
      </c>
      <c r="F12" s="37"/>
      <c r="G12" s="40"/>
      <c r="H12" s="37"/>
      <c r="I12" s="40"/>
      <c r="J12" s="40"/>
      <c r="K12" s="37"/>
      <c r="L12" s="40"/>
      <c r="M12" s="40"/>
      <c r="N12" s="40"/>
      <c r="O12" s="40"/>
      <c r="P12" s="37"/>
      <c r="Q12" s="37"/>
    </row>
    <row r="13" spans="1:17" hidden="true">
      <c r="A13" s="9" t="s">
        <v>66</v>
      </c>
      <c r="B13" s="4">
        <f>B7-B11</f>
        <v>0</v>
      </c>
      <c r="C13" s="9" t="s">
        <v>45</v>
      </c>
      <c r="D13" s="2">
        <v>728</v>
      </c>
      <c r="F13" s="37"/>
      <c r="G13" s="44" t="str">
        <f>CONCATENATE("Algemene opmerkingen bij het jaarprogramma van  ",G4)</f>
        <v>Algemene opmerkingen bij het jaarprogramma van  REK leerlaag M3 (schooljaar 2020 - 2021)</v>
      </c>
      <c r="H13" s="44"/>
      <c r="I13" s="44"/>
      <c r="J13" s="44"/>
      <c r="K13" s="44"/>
      <c r="L13" s="44"/>
      <c r="M13" s="44"/>
      <c r="N13" s="40"/>
      <c r="O13" s="40"/>
      <c r="P13" s="37"/>
      <c r="Q13" s="37"/>
    </row>
    <row r="14" spans="1:17" customHeight="1" ht="72" hidden="true">
      <c r="A14" s="9" t="s">
        <v>67</v>
      </c>
      <c r="B14" s="7">
        <f>B15+B11-B7</f>
        <v>3</v>
      </c>
      <c r="F14" s="37"/>
      <c r="G14" s="45"/>
      <c r="H14" s="45"/>
      <c r="I14" s="45"/>
      <c r="J14" s="45"/>
      <c r="K14" s="45"/>
      <c r="L14" s="45"/>
      <c r="M14" s="45"/>
      <c r="N14" s="40"/>
      <c r="O14" s="40"/>
      <c r="P14" s="37"/>
      <c r="Q14" s="37"/>
    </row>
    <row r="15" spans="1:17" hidden="true">
      <c r="A15" s="9" t="s">
        <v>68</v>
      </c>
      <c r="B15" s="7">
        <f>IF(B6="M",3,4)</f>
        <v>3</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REK leerlaag M4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729</v>
      </c>
      <c r="F25" s="37"/>
      <c r="G25" s="44" t="str">
        <f>CONCATENATE("Algemene opmerkingen bij het jaarprogramma van  ",G16)</f>
        <v>Algemene opmerkingen bij het jaarprogramma van  REK leerlaag M4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REK leerlaag M5 (schooljaar 2022 - 2021)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REK leerlaag M5 (schooljaar 2022 - 2021)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M4 (cohort 2019 - 2020)</v>
      </c>
      <c r="H2" s="39"/>
      <c r="I2" s="39"/>
      <c r="J2" s="39"/>
      <c r="K2" s="39"/>
      <c r="L2" s="39"/>
      <c r="M2" s="39"/>
      <c r="N2" s="40"/>
      <c r="O2" s="51"/>
      <c r="P2" s="37"/>
      <c r="Q2" s="37"/>
    </row>
    <row r="3" spans="1:17" hidden="true">
      <c r="A3" s="9" t="s">
        <v>42</v>
      </c>
      <c r="B3" s="4">
        <v>0</v>
      </c>
      <c r="F3" s="37"/>
      <c r="G3" s="40"/>
      <c r="H3" s="37"/>
      <c r="I3" s="40"/>
      <c r="J3" s="40"/>
      <c r="K3" s="37"/>
      <c r="L3" s="40"/>
      <c r="M3" s="40"/>
      <c r="N3" s="40"/>
      <c r="O3" s="40"/>
      <c r="P3" s="37"/>
      <c r="Q3" s="37"/>
    </row>
    <row r="4" spans="1:17" customHeight="1" ht="30" hidden="true">
      <c r="A4" s="9" t="s">
        <v>43</v>
      </c>
      <c r="B4" s="2" t="s">
        <v>44</v>
      </c>
      <c r="C4" s="9" t="s">
        <v>45</v>
      </c>
      <c r="D4" s="2"/>
      <c r="F4" s="37"/>
      <c r="G4" s="41" t="str">
        <f>CONCATENATE(B4," leerlaag ",B6,B15," (schooljaar ",B7," - ",B7+1,")")</f>
        <v>REK leerlaag M3 (schooljaar 2019 - 2020)</v>
      </c>
      <c r="H4" s="37"/>
      <c r="I4" s="40"/>
      <c r="J4" s="40"/>
      <c r="K4" s="37"/>
      <c r="L4" s="40"/>
      <c r="M4" s="40"/>
      <c r="N4" s="40"/>
      <c r="O4" s="40"/>
      <c r="P4" s="37"/>
      <c r="Q4" s="37"/>
    </row>
    <row r="5" spans="1:17" customHeight="1" ht="34.5" hidden="true">
      <c r="A5" s="9" t="s">
        <v>46</v>
      </c>
      <c r="B5" s="2">
        <v>31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hidden="true">
      <c r="A6" s="9" t="s">
        <v>58</v>
      </c>
      <c r="B6" s="2" t="s">
        <v>59</v>
      </c>
      <c r="D6" s="2"/>
      <c r="E6" s="2"/>
      <c r="F6" s="37"/>
      <c r="G6" s="43" t="s">
        <v>5</v>
      </c>
      <c r="H6" s="47"/>
      <c r="I6" s="43"/>
      <c r="J6" s="48" t="s">
        <v>5</v>
      </c>
      <c r="K6" s="49"/>
      <c r="L6" s="43"/>
      <c r="M6" s="43" t="s">
        <v>5</v>
      </c>
      <c r="N6" s="50"/>
      <c r="O6" s="50" t="s">
        <v>5</v>
      </c>
      <c r="P6" s="52"/>
      <c r="Q6" s="37"/>
    </row>
    <row r="7" spans="1:17" customHeight="1" ht="72" hidden="true">
      <c r="A7" s="9" t="s">
        <v>60</v>
      </c>
      <c r="B7" s="2">
        <v>2019</v>
      </c>
      <c r="D7" s="2"/>
      <c r="E7" s="2"/>
      <c r="F7" s="37"/>
      <c r="G7" s="43" t="s">
        <v>5</v>
      </c>
      <c r="H7" s="47"/>
      <c r="I7" s="43"/>
      <c r="J7" s="48" t="s">
        <v>5</v>
      </c>
      <c r="K7" s="49"/>
      <c r="L7" s="43"/>
      <c r="M7" s="43" t="s">
        <v>5</v>
      </c>
      <c r="N7" s="50"/>
      <c r="O7" s="50" t="s">
        <v>5</v>
      </c>
      <c r="P7" s="52"/>
      <c r="Q7" s="37"/>
    </row>
    <row r="8" spans="1:17" customHeight="1" ht="72" hidden="true">
      <c r="A8" s="9" t="s">
        <v>61</v>
      </c>
      <c r="B8" s="2">
        <v>175</v>
      </c>
      <c r="D8" s="2"/>
      <c r="E8" s="2"/>
      <c r="F8" s="37"/>
      <c r="G8" s="43" t="s">
        <v>5</v>
      </c>
      <c r="H8" s="47"/>
      <c r="I8" s="43"/>
      <c r="J8" s="48" t="s">
        <v>5</v>
      </c>
      <c r="K8" s="49"/>
      <c r="L8" s="43"/>
      <c r="M8" s="43" t="s">
        <v>5</v>
      </c>
      <c r="N8" s="50"/>
      <c r="O8" s="50" t="s">
        <v>5</v>
      </c>
      <c r="P8" s="52"/>
      <c r="Q8" s="37"/>
    </row>
    <row r="9" spans="1:17" customHeight="1" ht="72" hidden="true">
      <c r="A9" s="9" t="s">
        <v>62</v>
      </c>
      <c r="B9" s="4">
        <f>IF(B6="A",B7+3,IF(B6="H",B7+2,B7+1))</f>
        <v>2020</v>
      </c>
      <c r="D9" s="2"/>
      <c r="E9" s="2"/>
      <c r="F9" s="37"/>
      <c r="G9" s="43" t="s">
        <v>5</v>
      </c>
      <c r="H9" s="47"/>
      <c r="I9" s="43"/>
      <c r="J9" s="48" t="s">
        <v>5</v>
      </c>
      <c r="K9" s="49"/>
      <c r="L9" s="43"/>
      <c r="M9" s="43" t="s">
        <v>5</v>
      </c>
      <c r="N9" s="50"/>
      <c r="O9" s="50" t="s">
        <v>5</v>
      </c>
      <c r="P9" s="52"/>
      <c r="Q9" s="37"/>
    </row>
    <row r="10" spans="1:17" customHeight="1" ht="72" hidden="true">
      <c r="A10" s="9" t="s">
        <v>63</v>
      </c>
      <c r="B10" s="6">
        <f>NOW()</f>
        <v>44342.630138889</v>
      </c>
      <c r="D10" s="2"/>
      <c r="E10" s="2"/>
      <c r="F10" s="37"/>
      <c r="G10" s="43" t="s">
        <v>5</v>
      </c>
      <c r="H10" s="47"/>
      <c r="I10" s="43"/>
      <c r="J10" s="48" t="s">
        <v>5</v>
      </c>
      <c r="K10" s="49"/>
      <c r="L10" s="43"/>
      <c r="M10" s="43" t="s">
        <v>5</v>
      </c>
      <c r="N10" s="50"/>
      <c r="O10" s="50" t="s">
        <v>5</v>
      </c>
      <c r="P10" s="52"/>
      <c r="Q10" s="37"/>
    </row>
    <row r="11" spans="1:17" customHeight="1" ht="72" hidden="true">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hidden="true">
      <c r="A12" s="9" t="s">
        <v>65</v>
      </c>
      <c r="B12" s="4" t="str">
        <f>CONCATENATE(B11," - ",B11+1)</f>
        <v>2020 - 2021</v>
      </c>
      <c r="F12" s="37"/>
      <c r="G12" s="40"/>
      <c r="H12" s="37"/>
      <c r="I12" s="40"/>
      <c r="J12" s="40"/>
      <c r="K12" s="37"/>
      <c r="L12" s="40"/>
      <c r="M12" s="40"/>
      <c r="N12" s="40"/>
      <c r="O12" s="40"/>
      <c r="P12" s="37"/>
      <c r="Q12" s="37"/>
    </row>
    <row r="13" spans="1:17" hidden="true">
      <c r="A13" s="9" t="s">
        <v>66</v>
      </c>
      <c r="B13" s="4">
        <f>B7-B11</f>
        <v>-1</v>
      </c>
      <c r="C13" s="9" t="s">
        <v>45</v>
      </c>
      <c r="D13" s="2">
        <v>436</v>
      </c>
      <c r="F13" s="37"/>
      <c r="G13" s="44" t="str">
        <f>CONCATENATE("Algemene opmerkingen bij het jaarprogramma van  ",G4)</f>
        <v>Algemene opmerkingen bij het jaarprogramma van  REK leerlaag M3 (schooljaar 2019 - 2020)</v>
      </c>
      <c r="H13" s="44"/>
      <c r="I13" s="44"/>
      <c r="J13" s="44"/>
      <c r="K13" s="44"/>
      <c r="L13" s="44"/>
      <c r="M13" s="44"/>
      <c r="N13" s="40"/>
      <c r="O13" s="40"/>
      <c r="P13" s="37"/>
      <c r="Q13" s="37"/>
    </row>
    <row r="14" spans="1:17" customHeight="1" ht="72" hidden="true">
      <c r="A14" s="9" t="s">
        <v>67</v>
      </c>
      <c r="B14" s="7">
        <f>B15+B11-B7</f>
        <v>4</v>
      </c>
      <c r="F14" s="37"/>
      <c r="G14" s="45"/>
      <c r="H14" s="45"/>
      <c r="I14" s="45"/>
      <c r="J14" s="45"/>
      <c r="K14" s="45"/>
      <c r="L14" s="45"/>
      <c r="M14" s="45"/>
      <c r="N14" s="40"/>
      <c r="O14" s="40"/>
      <c r="P14" s="37"/>
      <c r="Q14" s="37"/>
    </row>
    <row r="15" spans="1:17" hidden="true">
      <c r="A15" s="9" t="s">
        <v>68</v>
      </c>
      <c r="B15" s="7">
        <f>IF(B6="M",3,4)</f>
        <v>3</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REK leerlaag M4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556</v>
      </c>
      <c r="E18" s="2"/>
      <c r="F18" s="37"/>
      <c r="G18" s="43">
        <v>3</v>
      </c>
      <c r="H18" s="47" t="s">
        <v>69</v>
      </c>
      <c r="I18" s="43"/>
      <c r="J18" s="48" t="s">
        <v>7</v>
      </c>
      <c r="K18" s="49"/>
      <c r="L18" s="43">
        <v>100</v>
      </c>
      <c r="M18" s="43" t="s">
        <v>8</v>
      </c>
      <c r="N18" s="50"/>
      <c r="O18" s="50" t="s">
        <v>8</v>
      </c>
      <c r="P18" s="52" t="s">
        <v>70</v>
      </c>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437</v>
      </c>
      <c r="F25" s="37"/>
      <c r="G25" s="44" t="str">
        <f>CONCATENATE("Algemene opmerkingen bij het jaarprogramma van  ",G16)</f>
        <v>Algemene opmerkingen bij het jaarprogramma van  REK leerlaag M4 (schooljaar 2020 - 2021)</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REK leerlaag M5 (schooljaar 2021 - 2020)</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REK leerlaag M5 (schooljaar 2021 - 2020)</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H3 (cohort 2021 - 2023)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REK leerlaag H4 (schooljaar 2021 - 2022)</v>
      </c>
      <c r="H4" s="37"/>
      <c r="I4" s="40"/>
      <c r="J4" s="40"/>
      <c r="K4" s="37"/>
      <c r="L4" s="40"/>
      <c r="M4" s="40"/>
      <c r="N4" s="40"/>
      <c r="O4" s="40"/>
      <c r="P4" s="37"/>
      <c r="Q4" s="37"/>
    </row>
    <row r="5" spans="1:17" customHeight="1" ht="34.5">
      <c r="A5" s="9" t="s">
        <v>46</v>
      </c>
      <c r="B5" s="2">
        <v>31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71</v>
      </c>
      <c r="D6" s="2"/>
      <c r="E6" s="2"/>
      <c r="F6" s="37"/>
      <c r="G6" s="23" t="s">
        <v>5</v>
      </c>
      <c r="H6" s="24"/>
      <c r="I6" s="23"/>
      <c r="J6" s="25" t="s">
        <v>5</v>
      </c>
      <c r="K6" s="26"/>
      <c r="L6" s="23"/>
      <c r="M6" s="23" t="s">
        <v>5</v>
      </c>
      <c r="N6" s="27"/>
      <c r="O6" s="27" t="s">
        <v>5</v>
      </c>
      <c r="P6" s="28"/>
      <c r="Q6" s="37"/>
    </row>
    <row r="7" spans="1:17" customHeight="1" ht="72">
      <c r="A7" s="9" t="s">
        <v>60</v>
      </c>
      <c r="B7" s="2">
        <v>2021</v>
      </c>
      <c r="D7" s="2"/>
      <c r="E7" s="2"/>
      <c r="F7" s="37"/>
      <c r="G7" s="23" t="s">
        <v>5</v>
      </c>
      <c r="H7" s="24"/>
      <c r="I7" s="23"/>
      <c r="J7" s="25" t="s">
        <v>5</v>
      </c>
      <c r="K7" s="26"/>
      <c r="L7" s="23"/>
      <c r="M7" s="23" t="s">
        <v>5</v>
      </c>
      <c r="N7" s="27"/>
      <c r="O7" s="27" t="s">
        <v>5</v>
      </c>
      <c r="P7" s="28"/>
      <c r="Q7" s="37"/>
    </row>
    <row r="8" spans="1:17" customHeight="1" ht="72">
      <c r="A8" s="9" t="s">
        <v>61</v>
      </c>
      <c r="B8" s="2">
        <v>272</v>
      </c>
      <c r="D8" s="2"/>
      <c r="E8" s="2"/>
      <c r="F8" s="37"/>
      <c r="G8" s="23" t="s">
        <v>5</v>
      </c>
      <c r="H8" s="24"/>
      <c r="I8" s="23"/>
      <c r="J8" s="25" t="s">
        <v>5</v>
      </c>
      <c r="K8" s="26"/>
      <c r="L8" s="23"/>
      <c r="M8" s="23" t="s">
        <v>5</v>
      </c>
      <c r="N8" s="27"/>
      <c r="O8" s="27" t="s">
        <v>5</v>
      </c>
      <c r="P8" s="28"/>
      <c r="Q8" s="37"/>
    </row>
    <row r="9" spans="1:17" customHeight="1" ht="72">
      <c r="A9" s="9" t="s">
        <v>62</v>
      </c>
      <c r="B9" s="4">
        <f>IF(B6="A",B7+3,IF(B6="H",B7+2,B7+1))</f>
        <v>2023</v>
      </c>
      <c r="D9" s="2"/>
      <c r="E9" s="2"/>
      <c r="F9" s="37"/>
      <c r="G9" s="23" t="s">
        <v>5</v>
      </c>
      <c r="H9" s="24"/>
      <c r="I9" s="23"/>
      <c r="J9" s="25" t="s">
        <v>5</v>
      </c>
      <c r="K9" s="26"/>
      <c r="L9" s="23"/>
      <c r="M9" s="23" t="s">
        <v>5</v>
      </c>
      <c r="N9" s="27"/>
      <c r="O9" s="27" t="s">
        <v>5</v>
      </c>
      <c r="P9" s="28"/>
      <c r="Q9" s="37"/>
    </row>
    <row r="10" spans="1:17" customHeight="1" ht="72">
      <c r="A10" s="9" t="s">
        <v>63</v>
      </c>
      <c r="B10" s="6">
        <f>NOW()</f>
        <v>44342.630138889</v>
      </c>
      <c r="D10" s="2"/>
      <c r="E10" s="2"/>
      <c r="F10" s="37"/>
      <c r="G10" s="23" t="s">
        <v>5</v>
      </c>
      <c r="H10" s="24"/>
      <c r="I10" s="23"/>
      <c r="J10" s="25" t="s">
        <v>5</v>
      </c>
      <c r="K10" s="26"/>
      <c r="L10" s="23"/>
      <c r="M10" s="23" t="s">
        <v>5</v>
      </c>
      <c r="N10" s="27"/>
      <c r="O10" s="27" t="s">
        <v>5</v>
      </c>
      <c r="P10" s="28"/>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663</v>
      </c>
      <c r="F13" s="37"/>
      <c r="G13" s="44" t="str">
        <f>CONCATENATE("Algemene opmerkingen bij het jaarprogramma van  ",G4)</f>
        <v>Algemene opmerkingen bij het jaarprogramma van  REK leerlaag H4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REK leerlaag H5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664</v>
      </c>
      <c r="F25" s="37"/>
      <c r="G25" s="44" t="str">
        <f>CONCATENATE("Algemene opmerkingen bij het jaarprogramma van  ",G16)</f>
        <v>Algemene opmerkingen bij het jaarprogramma van  REK leerlaag H5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REK leerlaag H6 (schooljaar 2023 - 2023)</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REK leerlaag H6 (schooljaar 2023 - 2023)</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H4 (cohort 2020 - 2022)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REK leerlaag H4 (schooljaar 2020 - 2021)</v>
      </c>
      <c r="H4" s="37"/>
      <c r="I4" s="40"/>
      <c r="J4" s="40"/>
      <c r="K4" s="37"/>
      <c r="L4" s="40"/>
      <c r="M4" s="40"/>
      <c r="N4" s="40"/>
      <c r="O4" s="40"/>
      <c r="P4" s="37"/>
      <c r="Q4" s="37"/>
    </row>
    <row r="5" spans="1:17" customHeight="1" ht="34.5">
      <c r="A5" s="9" t="s">
        <v>46</v>
      </c>
      <c r="B5" s="2">
        <v>31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71</v>
      </c>
      <c r="D6" s="2"/>
      <c r="E6" s="2"/>
      <c r="F6" s="37"/>
      <c r="G6" s="43" t="s">
        <v>5</v>
      </c>
      <c r="H6" s="47"/>
      <c r="I6" s="43"/>
      <c r="J6" s="48" t="s">
        <v>5</v>
      </c>
      <c r="K6" s="49"/>
      <c r="L6" s="43"/>
      <c r="M6" s="43" t="s">
        <v>5</v>
      </c>
      <c r="N6" s="50"/>
      <c r="O6" s="50" t="s">
        <v>5</v>
      </c>
      <c r="P6" s="52"/>
      <c r="Q6" s="37"/>
    </row>
    <row r="7" spans="1:17" customHeight="1" ht="72">
      <c r="A7" s="9" t="s">
        <v>60</v>
      </c>
      <c r="B7" s="2">
        <v>2020</v>
      </c>
      <c r="D7" s="2"/>
      <c r="E7" s="2"/>
      <c r="F7" s="37"/>
      <c r="G7" s="43" t="s">
        <v>5</v>
      </c>
      <c r="H7" s="47"/>
      <c r="I7" s="43"/>
      <c r="J7" s="48" t="s">
        <v>5</v>
      </c>
      <c r="K7" s="49"/>
      <c r="L7" s="43"/>
      <c r="M7" s="43" t="s">
        <v>5</v>
      </c>
      <c r="N7" s="50"/>
      <c r="O7" s="50" t="s">
        <v>5</v>
      </c>
      <c r="P7" s="52"/>
      <c r="Q7" s="37"/>
    </row>
    <row r="8" spans="1:17" customHeight="1" ht="72">
      <c r="A8" s="9" t="s">
        <v>61</v>
      </c>
      <c r="B8" s="2">
        <v>176</v>
      </c>
      <c r="D8" s="2"/>
      <c r="E8" s="2"/>
      <c r="F8" s="37"/>
      <c r="G8" s="43" t="s">
        <v>5</v>
      </c>
      <c r="H8" s="47"/>
      <c r="I8" s="43"/>
      <c r="J8" s="48" t="s">
        <v>5</v>
      </c>
      <c r="K8" s="49"/>
      <c r="L8" s="43"/>
      <c r="M8" s="43" t="s">
        <v>5</v>
      </c>
      <c r="N8" s="50"/>
      <c r="O8" s="50" t="s">
        <v>5</v>
      </c>
      <c r="P8" s="52"/>
      <c r="Q8" s="37"/>
    </row>
    <row r="9" spans="1:17" customHeight="1" ht="72">
      <c r="A9" s="9" t="s">
        <v>62</v>
      </c>
      <c r="B9" s="4">
        <f>IF(B6="A",B7+3,IF(B6="H",B7+2,B7+1))</f>
        <v>2022</v>
      </c>
      <c r="D9" s="2"/>
      <c r="E9" s="2"/>
      <c r="F9" s="37"/>
      <c r="G9" s="43" t="s">
        <v>5</v>
      </c>
      <c r="H9" s="47"/>
      <c r="I9" s="43"/>
      <c r="J9" s="48" t="s">
        <v>5</v>
      </c>
      <c r="K9" s="49"/>
      <c r="L9" s="43"/>
      <c r="M9" s="43" t="s">
        <v>5</v>
      </c>
      <c r="N9" s="50"/>
      <c r="O9" s="50" t="s">
        <v>5</v>
      </c>
      <c r="P9" s="52"/>
      <c r="Q9" s="37"/>
    </row>
    <row r="10" spans="1:17" customHeight="1" ht="72">
      <c r="A10" s="9" t="s">
        <v>63</v>
      </c>
      <c r="B10" s="6">
        <f>NOW()</f>
        <v>44342.630138889</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438</v>
      </c>
      <c r="F13" s="37"/>
      <c r="G13" s="44" t="str">
        <f>CONCATENATE("Algemene opmerkingen bij het jaarprogramma van  ",G4)</f>
        <v>Algemene opmerkingen bij het jaarprogramma van  REK leerlaag H4 (schooljaar 2020 - 2021)</v>
      </c>
      <c r="H13" s="44"/>
      <c r="I13" s="44"/>
      <c r="J13" s="44"/>
      <c r="K13" s="44"/>
      <c r="L13" s="44"/>
      <c r="M13" s="44"/>
      <c r="N13" s="40"/>
      <c r="O13" s="40"/>
      <c r="P13" s="37"/>
      <c r="Q13" s="37"/>
    </row>
    <row r="14" spans="1:17" customHeight="1" ht="72">
      <c r="A14" s="9" t="s">
        <v>67</v>
      </c>
      <c r="B14" s="7">
        <f>B15+B11-B7</f>
        <v>4</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REK leerlaag H5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439</v>
      </c>
      <c r="F25" s="37"/>
      <c r="G25" s="44" t="str">
        <f>CONCATENATE("Algemene opmerkingen bij het jaarprogramma van  ",G16)</f>
        <v>Algemene opmerkingen bij het jaarprogramma van  REK leerlaag H5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REK leerlaag H6 (schooljaar 2022 - 2022)</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REK leerlaag H6 (schooljaar 2022 - 2022)</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H5 (cohort 2019 - 2021)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REK leerlaag H4 (schooljaar 2019 - 2020)</v>
      </c>
      <c r="H4" s="37"/>
      <c r="I4" s="40"/>
      <c r="J4" s="40"/>
      <c r="K4" s="37"/>
      <c r="L4" s="40"/>
      <c r="M4" s="40"/>
      <c r="N4" s="40"/>
      <c r="O4" s="40"/>
      <c r="P4" s="37"/>
      <c r="Q4" s="37"/>
    </row>
    <row r="5" spans="1:17" customHeight="1" ht="34.5">
      <c r="A5" s="9" t="s">
        <v>46</v>
      </c>
      <c r="B5" s="2">
        <v>31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71</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177</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44342.630138889</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440</v>
      </c>
      <c r="F13" s="37"/>
      <c r="G13" s="44" t="str">
        <f>CONCATENATE("Algemene opmerkingen bij het jaarprogramma van  ",G4)</f>
        <v>Algemene opmerkingen bij het jaarprogramma van  REK leerlaag H4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REK leerlaag H5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557</v>
      </c>
      <c r="E18" s="2"/>
      <c r="F18" s="37"/>
      <c r="G18" s="43">
        <v>3</v>
      </c>
      <c r="H18" s="47" t="s">
        <v>69</v>
      </c>
      <c r="I18" s="43"/>
      <c r="J18" s="48" t="s">
        <v>7</v>
      </c>
      <c r="K18" s="49"/>
      <c r="L18" s="43">
        <v>100</v>
      </c>
      <c r="M18" s="43" t="s">
        <v>8</v>
      </c>
      <c r="N18" s="50"/>
      <c r="O18" s="50" t="s">
        <v>8</v>
      </c>
      <c r="P18" s="52" t="s">
        <v>72</v>
      </c>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441</v>
      </c>
      <c r="F25" s="37"/>
      <c r="G25" s="44" t="str">
        <f>CONCATENATE("Algemene opmerkingen bij het jaarprogramma van  ",G16)</f>
        <v>Algemene opmerkingen bij het jaarprogramma van  REK leerlaag H5 (schooljaar 2020 - 2021)</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REK leerlaag H6 (schooljaar 2021 - 2021)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REK leerlaag H6 (schooljaar 2021 - 2021)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A3 (cohort 2021 - 2024)</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REK leerlaag A4 (schooljaar 2021 - 2022)</v>
      </c>
      <c r="H4" s="37"/>
      <c r="I4" s="40"/>
      <c r="J4" s="40"/>
      <c r="K4" s="37"/>
      <c r="L4" s="40"/>
      <c r="M4" s="40"/>
      <c r="N4" s="40"/>
      <c r="O4" s="40"/>
      <c r="P4" s="37"/>
      <c r="Q4" s="37"/>
    </row>
    <row r="5" spans="1:17" customHeight="1" ht="34.5">
      <c r="A5" s="9" t="s">
        <v>46</v>
      </c>
      <c r="B5" s="2">
        <v>31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73</v>
      </c>
      <c r="D6" s="2"/>
      <c r="E6" s="2"/>
      <c r="F6" s="37"/>
      <c r="G6" s="23" t="s">
        <v>5</v>
      </c>
      <c r="H6" s="24"/>
      <c r="I6" s="23"/>
      <c r="J6" s="25" t="s">
        <v>5</v>
      </c>
      <c r="K6" s="26"/>
      <c r="L6" s="23"/>
      <c r="M6" s="23" t="s">
        <v>5</v>
      </c>
      <c r="N6" s="27"/>
      <c r="O6" s="27" t="s">
        <v>5</v>
      </c>
      <c r="P6" s="28"/>
      <c r="Q6" s="37"/>
    </row>
    <row r="7" spans="1:17" customHeight="1" ht="72">
      <c r="A7" s="9" t="s">
        <v>60</v>
      </c>
      <c r="B7" s="2">
        <v>2021</v>
      </c>
      <c r="D7" s="2"/>
      <c r="E7" s="2"/>
      <c r="F7" s="37"/>
      <c r="G7" s="23" t="s">
        <v>5</v>
      </c>
      <c r="H7" s="24"/>
      <c r="I7" s="23"/>
      <c r="J7" s="25" t="s">
        <v>5</v>
      </c>
      <c r="K7" s="26"/>
      <c r="L7" s="23"/>
      <c r="M7" s="23" t="s">
        <v>5</v>
      </c>
      <c r="N7" s="27"/>
      <c r="O7" s="27" t="s">
        <v>5</v>
      </c>
      <c r="P7" s="28"/>
      <c r="Q7" s="37"/>
    </row>
    <row r="8" spans="1:17" customHeight="1" ht="72">
      <c r="A8" s="9" t="s">
        <v>61</v>
      </c>
      <c r="B8" s="2">
        <v>273</v>
      </c>
      <c r="D8" s="2"/>
      <c r="E8" s="2"/>
      <c r="F8" s="37"/>
      <c r="G8" s="23" t="s">
        <v>5</v>
      </c>
      <c r="H8" s="24"/>
      <c r="I8" s="23"/>
      <c r="J8" s="25" t="s">
        <v>5</v>
      </c>
      <c r="K8" s="26"/>
      <c r="L8" s="23"/>
      <c r="M8" s="23" t="s">
        <v>5</v>
      </c>
      <c r="N8" s="27"/>
      <c r="O8" s="27" t="s">
        <v>5</v>
      </c>
      <c r="P8" s="28"/>
      <c r="Q8" s="37"/>
    </row>
    <row r="9" spans="1:17" customHeight="1" ht="72">
      <c r="A9" s="9" t="s">
        <v>62</v>
      </c>
      <c r="B9" s="4">
        <f>IF(B6="A",B7+3,IF(B6="H",B7+2,B7+1))</f>
        <v>2024</v>
      </c>
      <c r="D9" s="2"/>
      <c r="E9" s="2"/>
      <c r="F9" s="37"/>
      <c r="G9" s="23" t="s">
        <v>5</v>
      </c>
      <c r="H9" s="24"/>
      <c r="I9" s="23"/>
      <c r="J9" s="25" t="s">
        <v>5</v>
      </c>
      <c r="K9" s="26"/>
      <c r="L9" s="23"/>
      <c r="M9" s="23" t="s">
        <v>5</v>
      </c>
      <c r="N9" s="27"/>
      <c r="O9" s="27" t="s">
        <v>5</v>
      </c>
      <c r="P9" s="28"/>
      <c r="Q9" s="37"/>
    </row>
    <row r="10" spans="1:17" customHeight="1" ht="72">
      <c r="A10" s="9" t="s">
        <v>63</v>
      </c>
      <c r="B10" s="6">
        <f>NOW()</f>
        <v>44342.630138889</v>
      </c>
      <c r="D10" s="2"/>
      <c r="E10" s="2"/>
      <c r="F10" s="37"/>
      <c r="G10" s="23" t="s">
        <v>5</v>
      </c>
      <c r="H10" s="24"/>
      <c r="I10" s="23"/>
      <c r="J10" s="25" t="s">
        <v>5</v>
      </c>
      <c r="K10" s="26"/>
      <c r="L10" s="23"/>
      <c r="M10" s="23" t="s">
        <v>5</v>
      </c>
      <c r="N10" s="27"/>
      <c r="O10" s="27" t="s">
        <v>5</v>
      </c>
      <c r="P10" s="28"/>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665</v>
      </c>
      <c r="F13" s="37"/>
      <c r="G13" s="44" t="str">
        <f>CONCATENATE("Algemene opmerkingen bij het jaarprogramma van  ",G4)</f>
        <v>Algemene opmerkingen bij het jaarprogramma van  REK leerlaag A4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REK leerlaag A5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666</v>
      </c>
      <c r="F25" s="37"/>
      <c r="G25" s="44" t="str">
        <f>CONCATENATE("Algemene opmerkingen bij het jaarprogramma van  ",G16)</f>
        <v>Algemene opmerkingen bij het jaarprogramma van  REK leerlaag A5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REK leerlaag A6 (schooljaar 2023 - 2024)</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667</v>
      </c>
      <c r="F37" s="37"/>
      <c r="G37" s="44" t="str">
        <f>CONCATENATE("Algemene opmerkingen bij het jaarprogramma van  ",G28)</f>
        <v>Algemene opmerkingen bij het jaarprogramma van  REK leerlaag A6 (schooljaar 2023 - 2024)</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A4 (cohort 2020 - 2023)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REK leerlaag A4 (schooljaar 2020 - 2021)</v>
      </c>
      <c r="H4" s="37"/>
      <c r="I4" s="40"/>
      <c r="J4" s="40"/>
      <c r="K4" s="37"/>
      <c r="L4" s="40"/>
      <c r="M4" s="40"/>
      <c r="N4" s="40"/>
      <c r="O4" s="40"/>
      <c r="P4" s="37"/>
      <c r="Q4" s="37"/>
    </row>
    <row r="5" spans="1:17" customHeight="1" ht="34.5">
      <c r="A5" s="9" t="s">
        <v>46</v>
      </c>
      <c r="B5" s="2">
        <v>31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73</v>
      </c>
      <c r="D6" s="2"/>
      <c r="E6" s="2"/>
      <c r="F6" s="37"/>
      <c r="G6" s="43" t="s">
        <v>5</v>
      </c>
      <c r="H6" s="47"/>
      <c r="I6" s="43"/>
      <c r="J6" s="48" t="s">
        <v>5</v>
      </c>
      <c r="K6" s="49"/>
      <c r="L6" s="43"/>
      <c r="M6" s="43" t="s">
        <v>5</v>
      </c>
      <c r="N6" s="50"/>
      <c r="O6" s="50" t="s">
        <v>5</v>
      </c>
      <c r="P6" s="52"/>
      <c r="Q6" s="37"/>
    </row>
    <row r="7" spans="1:17" customHeight="1" ht="72">
      <c r="A7" s="9" t="s">
        <v>60</v>
      </c>
      <c r="B7" s="2">
        <v>2020</v>
      </c>
      <c r="D7" s="2"/>
      <c r="E7" s="2"/>
      <c r="F7" s="37"/>
      <c r="G7" s="43" t="s">
        <v>5</v>
      </c>
      <c r="H7" s="47"/>
      <c r="I7" s="43"/>
      <c r="J7" s="48" t="s">
        <v>5</v>
      </c>
      <c r="K7" s="49"/>
      <c r="L7" s="43"/>
      <c r="M7" s="43" t="s">
        <v>5</v>
      </c>
      <c r="N7" s="50"/>
      <c r="O7" s="50" t="s">
        <v>5</v>
      </c>
      <c r="P7" s="52"/>
      <c r="Q7" s="37"/>
    </row>
    <row r="8" spans="1:17" customHeight="1" ht="72">
      <c r="A8" s="9" t="s">
        <v>61</v>
      </c>
      <c r="B8" s="2">
        <v>178</v>
      </c>
      <c r="D8" s="2"/>
      <c r="E8" s="2"/>
      <c r="F8" s="37"/>
      <c r="G8" s="43" t="s">
        <v>5</v>
      </c>
      <c r="H8" s="47"/>
      <c r="I8" s="43"/>
      <c r="J8" s="48" t="s">
        <v>5</v>
      </c>
      <c r="K8" s="49"/>
      <c r="L8" s="43"/>
      <c r="M8" s="43" t="s">
        <v>5</v>
      </c>
      <c r="N8" s="50"/>
      <c r="O8" s="50" t="s">
        <v>5</v>
      </c>
      <c r="P8" s="52"/>
      <c r="Q8" s="37"/>
    </row>
    <row r="9" spans="1:17" customHeight="1" ht="72">
      <c r="A9" s="9" t="s">
        <v>62</v>
      </c>
      <c r="B9" s="4">
        <f>IF(B6="A",B7+3,IF(B6="H",B7+2,B7+1))</f>
        <v>2023</v>
      </c>
      <c r="D9" s="2"/>
      <c r="E9" s="2"/>
      <c r="F9" s="37"/>
      <c r="G9" s="43" t="s">
        <v>5</v>
      </c>
      <c r="H9" s="47"/>
      <c r="I9" s="43"/>
      <c r="J9" s="48" t="s">
        <v>5</v>
      </c>
      <c r="K9" s="49"/>
      <c r="L9" s="43"/>
      <c r="M9" s="43" t="s">
        <v>5</v>
      </c>
      <c r="N9" s="50"/>
      <c r="O9" s="50" t="s">
        <v>5</v>
      </c>
      <c r="P9" s="52"/>
      <c r="Q9" s="37"/>
    </row>
    <row r="10" spans="1:17" customHeight="1" ht="72">
      <c r="A10" s="9" t="s">
        <v>63</v>
      </c>
      <c r="B10" s="6">
        <f>NOW()</f>
        <v>44342.630138889</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442</v>
      </c>
      <c r="F13" s="37"/>
      <c r="G13" s="44" t="str">
        <f>CONCATENATE("Algemene opmerkingen bij het jaarprogramma van  ",G4)</f>
        <v>Algemene opmerkingen bij het jaarprogramma van  REK leerlaag A4 (schooljaar 2020 - 2021)</v>
      </c>
      <c r="H13" s="44"/>
      <c r="I13" s="44"/>
      <c r="J13" s="44"/>
      <c r="K13" s="44"/>
      <c r="L13" s="44"/>
      <c r="M13" s="44"/>
      <c r="N13" s="40"/>
      <c r="O13" s="40"/>
      <c r="P13" s="37"/>
      <c r="Q13" s="37"/>
    </row>
    <row r="14" spans="1:17" customHeight="1" ht="72">
      <c r="A14" s="9" t="s">
        <v>67</v>
      </c>
      <c r="B14" s="7">
        <f>B15+B11-B7</f>
        <v>4</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REK leerlaag A5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443</v>
      </c>
      <c r="F25" s="37"/>
      <c r="G25" s="44" t="str">
        <f>CONCATENATE("Algemene opmerkingen bij het jaarprogramma van  ",G16)</f>
        <v>Algemene opmerkingen bij het jaarprogramma van  REK leerlaag A5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REK leerlaag A6 (schooljaar 2022 - 2023)</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444</v>
      </c>
      <c r="F37" s="37"/>
      <c r="G37" s="44" t="str">
        <f>CONCATENATE("Algemene opmerkingen bij het jaarprogramma van  ",G28)</f>
        <v>Algemene opmerkingen bij het jaarprogramma van  REK leerlaag A6 (schooljaar 2022 - 2023)</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A5 (cohort 2019 - 2022)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REK leerlaag A4 (schooljaar 2019 - 2020)</v>
      </c>
      <c r="H4" s="37"/>
      <c r="I4" s="40"/>
      <c r="J4" s="40"/>
      <c r="K4" s="37"/>
      <c r="L4" s="40"/>
      <c r="M4" s="40"/>
      <c r="N4" s="40"/>
      <c r="O4" s="40"/>
      <c r="P4" s="37"/>
      <c r="Q4" s="37"/>
    </row>
    <row r="5" spans="1:17" customHeight="1" ht="34.5">
      <c r="A5" s="9" t="s">
        <v>46</v>
      </c>
      <c r="B5" s="2">
        <v>31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73</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179</v>
      </c>
      <c r="D8" s="2"/>
      <c r="E8" s="2"/>
      <c r="F8" s="37"/>
      <c r="G8" s="43" t="s">
        <v>5</v>
      </c>
      <c r="H8" s="47"/>
      <c r="I8" s="43"/>
      <c r="J8" s="48" t="s">
        <v>5</v>
      </c>
      <c r="K8" s="49"/>
      <c r="L8" s="43"/>
      <c r="M8" s="43" t="s">
        <v>5</v>
      </c>
      <c r="N8" s="50"/>
      <c r="O8" s="50" t="s">
        <v>5</v>
      </c>
      <c r="P8" s="52"/>
      <c r="Q8" s="37"/>
    </row>
    <row r="9" spans="1:17" customHeight="1" ht="72">
      <c r="A9" s="9" t="s">
        <v>62</v>
      </c>
      <c r="B9" s="4">
        <f>IF(B6="A",B7+3,IF(B6="H",B7+2,B7+1))</f>
        <v>2022</v>
      </c>
      <c r="D9" s="2"/>
      <c r="E9" s="2"/>
      <c r="F9" s="37"/>
      <c r="G9" s="43" t="s">
        <v>5</v>
      </c>
      <c r="H9" s="47"/>
      <c r="I9" s="43"/>
      <c r="J9" s="48" t="s">
        <v>5</v>
      </c>
      <c r="K9" s="49"/>
      <c r="L9" s="43"/>
      <c r="M9" s="43" t="s">
        <v>5</v>
      </c>
      <c r="N9" s="50"/>
      <c r="O9" s="50" t="s">
        <v>5</v>
      </c>
      <c r="P9" s="52"/>
      <c r="Q9" s="37"/>
    </row>
    <row r="10" spans="1:17" customHeight="1" ht="72">
      <c r="A10" s="9" t="s">
        <v>63</v>
      </c>
      <c r="B10" s="6">
        <f>NOW()</f>
        <v>44342.630138889</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445</v>
      </c>
      <c r="F13" s="37"/>
      <c r="G13" s="44" t="str">
        <f>CONCATENATE("Algemene opmerkingen bij het jaarprogramma van  ",G4)</f>
        <v>Algemene opmerkingen bij het jaarprogramma van  REK leerlaag A4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REK leerlaag A5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446</v>
      </c>
      <c r="F25" s="37"/>
      <c r="G25" s="44" t="str">
        <f>CONCATENATE("Algemene opmerkingen bij het jaarprogramma van  ",G16)</f>
        <v>Algemene opmerkingen bij het jaarprogramma van  REK leerlaag A5 (schooljaar 2020 - 2021)</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REK leerlaag A6 (schooljaar 2021 - 2022)</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23" t="s">
        <v>5</v>
      </c>
      <c r="H30" s="24"/>
      <c r="I30" s="23"/>
      <c r="J30" s="25" t="s">
        <v>5</v>
      </c>
      <c r="K30" s="26"/>
      <c r="L30" s="23"/>
      <c r="M30" s="23" t="s">
        <v>5</v>
      </c>
      <c r="N30" s="27"/>
      <c r="O30" s="27" t="s">
        <v>5</v>
      </c>
      <c r="P30" s="28"/>
      <c r="Q30" s="37"/>
    </row>
    <row r="31" spans="1:17" customHeight="1" ht="72">
      <c r="D31" s="2"/>
      <c r="E31" s="2"/>
      <c r="F31" s="37"/>
      <c r="G31" s="23" t="s">
        <v>5</v>
      </c>
      <c r="H31" s="24"/>
      <c r="I31" s="23"/>
      <c r="J31" s="25" t="s">
        <v>5</v>
      </c>
      <c r="K31" s="26"/>
      <c r="L31" s="23"/>
      <c r="M31" s="23" t="s">
        <v>5</v>
      </c>
      <c r="N31" s="27"/>
      <c r="O31" s="27" t="s">
        <v>5</v>
      </c>
      <c r="P31" s="28"/>
      <c r="Q31" s="37"/>
    </row>
    <row r="32" spans="1:17" customHeight="1" ht="72">
      <c r="D32" s="2"/>
      <c r="E32" s="2"/>
      <c r="F32" s="37"/>
      <c r="G32" s="23" t="s">
        <v>5</v>
      </c>
      <c r="H32" s="24"/>
      <c r="I32" s="23"/>
      <c r="J32" s="25" t="s">
        <v>5</v>
      </c>
      <c r="K32" s="26"/>
      <c r="L32" s="23"/>
      <c r="M32" s="23" t="s">
        <v>5</v>
      </c>
      <c r="N32" s="27"/>
      <c r="O32" s="27" t="s">
        <v>5</v>
      </c>
      <c r="P32" s="28"/>
      <c r="Q32" s="37"/>
    </row>
    <row r="33" spans="1:17" customHeight="1" ht="72">
      <c r="D33" s="2"/>
      <c r="E33" s="2"/>
      <c r="F33" s="37"/>
      <c r="G33" s="23" t="s">
        <v>5</v>
      </c>
      <c r="H33" s="24"/>
      <c r="I33" s="23"/>
      <c r="J33" s="25" t="s">
        <v>5</v>
      </c>
      <c r="K33" s="26"/>
      <c r="L33" s="23"/>
      <c r="M33" s="23" t="s">
        <v>5</v>
      </c>
      <c r="N33" s="27"/>
      <c r="O33" s="27" t="s">
        <v>5</v>
      </c>
      <c r="P33" s="28"/>
      <c r="Q33" s="37"/>
    </row>
    <row r="34" spans="1:17" customHeight="1" ht="72">
      <c r="D34" s="2"/>
      <c r="E34" s="2"/>
      <c r="F34" s="37"/>
      <c r="G34" s="23" t="s">
        <v>5</v>
      </c>
      <c r="H34" s="24"/>
      <c r="I34" s="23"/>
      <c r="J34" s="25" t="s">
        <v>5</v>
      </c>
      <c r="K34" s="26"/>
      <c r="L34" s="23"/>
      <c r="M34" s="23" t="s">
        <v>5</v>
      </c>
      <c r="N34" s="27"/>
      <c r="O34" s="27" t="s">
        <v>5</v>
      </c>
      <c r="P34" s="28"/>
      <c r="Q34" s="37"/>
    </row>
    <row r="35" spans="1:17" customHeight="1" ht="72">
      <c r="D35" s="2"/>
      <c r="E35" s="2"/>
      <c r="F35" s="37"/>
      <c r="G35" s="23" t="s">
        <v>5</v>
      </c>
      <c r="H35" s="24"/>
      <c r="I35" s="23"/>
      <c r="J35" s="25" t="s">
        <v>5</v>
      </c>
      <c r="K35" s="26"/>
      <c r="L35" s="23"/>
      <c r="M35" s="23" t="s">
        <v>5</v>
      </c>
      <c r="N35" s="27"/>
      <c r="O35" s="27" t="s">
        <v>5</v>
      </c>
      <c r="P35" s="28"/>
      <c r="Q35" s="37"/>
    </row>
    <row r="36" spans="1:17">
      <c r="F36" s="37"/>
      <c r="G36" s="40"/>
      <c r="H36" s="37"/>
      <c r="I36" s="40"/>
      <c r="J36" s="40"/>
      <c r="K36" s="37"/>
      <c r="L36" s="40"/>
      <c r="M36" s="40"/>
      <c r="N36" s="40"/>
      <c r="O36" s="40"/>
      <c r="P36" s="37"/>
      <c r="Q36" s="37"/>
    </row>
    <row r="37" spans="1:17">
      <c r="C37" s="9" t="s">
        <v>45</v>
      </c>
      <c r="D37" s="2">
        <v>447</v>
      </c>
      <c r="F37" s="37"/>
      <c r="G37" s="44" t="str">
        <f>CONCATENATE("Algemene opmerkingen bij het jaarprogramma van  ",G28)</f>
        <v>Algemene opmerkingen bij het jaarprogramma van  REK leerlaag A6 (schooljaar 2021 - 2022)</v>
      </c>
      <c r="H37" s="44"/>
      <c r="I37" s="44"/>
      <c r="J37" s="44"/>
      <c r="K37" s="44"/>
      <c r="L37" s="44"/>
      <c r="M37" s="44"/>
      <c r="N37" s="40"/>
      <c r="O37" s="40"/>
      <c r="P37" s="37"/>
      <c r="Q37" s="37"/>
    </row>
    <row r="38" spans="1:17" customHeight="1" ht="72">
      <c r="F38" s="37"/>
      <c r="G38" s="29"/>
      <c r="H38" s="29"/>
      <c r="I38" s="29"/>
      <c r="J38" s="29"/>
      <c r="K38" s="29"/>
      <c r="L38" s="29"/>
      <c r="M38" s="29"/>
      <c r="N38" s="53"/>
      <c r="O38" s="53"/>
      <c r="P38" s="54"/>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A6 (cohort 2018 - 2021)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REK leerlaag A4 (schooljaar 2018 - 2019)</v>
      </c>
      <c r="H4" s="37"/>
      <c r="I4" s="40"/>
      <c r="J4" s="40"/>
      <c r="K4" s="37"/>
      <c r="L4" s="40"/>
      <c r="M4" s="40"/>
      <c r="N4" s="40"/>
      <c r="O4" s="40"/>
      <c r="P4" s="37"/>
      <c r="Q4" s="37"/>
    </row>
    <row r="5" spans="1:17" customHeight="1" ht="34.5">
      <c r="A5" s="9" t="s">
        <v>46</v>
      </c>
      <c r="B5" s="2">
        <v>31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73</v>
      </c>
      <c r="D6" s="2"/>
      <c r="E6" s="2"/>
      <c r="F6" s="37"/>
      <c r="G6" s="43" t="s">
        <v>5</v>
      </c>
      <c r="H6" s="47"/>
      <c r="I6" s="43"/>
      <c r="J6" s="48" t="s">
        <v>5</v>
      </c>
      <c r="K6" s="49"/>
      <c r="L6" s="43"/>
      <c r="M6" s="43" t="s">
        <v>5</v>
      </c>
      <c r="N6" s="50"/>
      <c r="O6" s="50" t="s">
        <v>5</v>
      </c>
      <c r="P6" s="52"/>
      <c r="Q6" s="37"/>
    </row>
    <row r="7" spans="1:17" customHeight="1" ht="72">
      <c r="A7" s="9" t="s">
        <v>60</v>
      </c>
      <c r="B7" s="2">
        <v>2018</v>
      </c>
      <c r="D7" s="2"/>
      <c r="E7" s="2"/>
      <c r="F7" s="37"/>
      <c r="G7" s="43" t="s">
        <v>5</v>
      </c>
      <c r="H7" s="47"/>
      <c r="I7" s="43"/>
      <c r="J7" s="48" t="s">
        <v>5</v>
      </c>
      <c r="K7" s="49"/>
      <c r="L7" s="43"/>
      <c r="M7" s="43" t="s">
        <v>5</v>
      </c>
      <c r="N7" s="50"/>
      <c r="O7" s="50" t="s">
        <v>5</v>
      </c>
      <c r="P7" s="52"/>
      <c r="Q7" s="37"/>
    </row>
    <row r="8" spans="1:17" customHeight="1" ht="72">
      <c r="A8" s="9" t="s">
        <v>61</v>
      </c>
      <c r="B8" s="2">
        <v>180</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44342.630138889</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-2</v>
      </c>
      <c r="C13" s="9" t="s">
        <v>45</v>
      </c>
      <c r="D13" s="2">
        <v>448</v>
      </c>
      <c r="F13" s="37"/>
      <c r="G13" s="44" t="str">
        <f>CONCATENATE("Algemene opmerkingen bij het jaarprogramma van  ",G4)</f>
        <v>Algemene opmerkingen bij het jaarprogramma van  REK leerlaag A4 (schooljaar 2018 - 2019)</v>
      </c>
      <c r="H13" s="44"/>
      <c r="I13" s="44"/>
      <c r="J13" s="44"/>
      <c r="K13" s="44"/>
      <c r="L13" s="44"/>
      <c r="M13" s="44"/>
      <c r="N13" s="40"/>
      <c r="O13" s="40"/>
      <c r="P13" s="37"/>
      <c r="Q13" s="37"/>
    </row>
    <row r="14" spans="1:17" customHeight="1" ht="72">
      <c r="A14" s="9" t="s">
        <v>67</v>
      </c>
      <c r="B14" s="7">
        <f>B15+B11-B7</f>
        <v>6</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REK leerlaag A5 (schooljaar 2019 - 2020)</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449</v>
      </c>
      <c r="F25" s="37"/>
      <c r="G25" s="44" t="str">
        <f>CONCATENATE("Algemene opmerkingen bij het jaarprogramma van  ",G16)</f>
        <v>Algemene opmerkingen bij het jaarprogramma van  REK leerlaag A5 (schooljaar 2019 - 2020)</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REK leerlaag A6 (schooljaar 2020 - 2021)</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450</v>
      </c>
      <c r="F37" s="37"/>
      <c r="G37" s="44" t="str">
        <f>CONCATENATE("Algemene opmerkingen bij het jaarprogramma van  ",G28)</f>
        <v>Algemene opmerkingen bij het jaarprogramma van  REK leerlaag A6 (schooljaar 2020 - 2021)</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instellingen</vt:lpstr>
      <vt:lpstr>instructie</vt:lpstr>
      <vt:lpstr>M 2020</vt:lpstr>
      <vt:lpstr>M 2019</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