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<sst xmlns="http://schemas.openxmlformats.org/spreadsheetml/2006/main" uniqueCount="133">
  <si>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</si>
  <si>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</si>
  <si>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</si>
  <si>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</si>
  <si>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</si>
  <si>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</si>
  <si>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</si>
  <si>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</si>
  <si>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</si>
  <si>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</si>
  <si>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</si>
  <si>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</si>
  <si>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</si>
  <si>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</si>
  <si>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</si>
  <si>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</si>
  <si>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</si>
  <si>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</si>
  <si>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</si>
  <si>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</si>
  <si>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</si>
  <si>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</si>
  <si>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</si>
  <si>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</si>
  <si>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</si>
  <si>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</si>
  <si>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</si>
  <si>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</si>
  <si>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</si>
  <si>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</si>
  <si>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</si>
  <si>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</si>
  <si>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</si>
  <si>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</si>
  <si>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</si>
  <si>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</si>
  <si>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</si>
  <si>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</si>
  <si>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</si>
  <si>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</si>
  <si>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</si>
  <si>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</si>
  <si>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</si>
  <si>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</si>
  <si>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</si>
  <si>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</si>
  <si>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EN</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</si>
  <si>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</si>
  <si>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</si>
  <si>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</si>
  <si>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</si>
  <si>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</si>
  <si>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</si>
  <si>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</si>
  <si>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</si>
  <si>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</si>
  <si>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</si>
  <si>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</si>
  <si>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</si>
  <si>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</si>
  <si>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</si>
  <si>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</si>
  <si>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</si>
  <si>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</si>
  <si>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</si>
  <si>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</si>
  <si>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</si>
  <si>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</si>
  <si>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</si>
  <si>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</si>
  <si>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</si>
  <si>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</si>
  <si>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Gespreksvaardigheid</t>
  </si>
  <si>
    <t>MVT/K/2, MVT/K/6</t>
  </si>
  <si>
    <t>Schrijfvaardigheid</t>
  </si>
  <si>
    <t>Woordenboek N-E</t>
  </si>
  <si>
    <t>MVT/K/1, MVT/K/3, MVT/K/7</t>
  </si>
  <si>
    <t>Luistervaardigheid</t>
  </si>
  <si>
    <t>MVT/K/5</t>
  </si>
  <si>
    <t>Spreekvaardigheid</t>
  </si>
  <si>
    <t>MVT/V/4, MVT/K/3</t>
  </si>
  <si>
    <t>Leesvaardigheid</t>
  </si>
  <si>
    <t>Woordenboek E-N</t>
  </si>
  <si>
    <t>MVT/K/4</t>
  </si>
  <si>
    <t>H</t>
  </si>
  <si>
    <t>Of Course Unit 1</t>
  </si>
  <si>
    <t>kies...</t>
  </si>
  <si>
    <t xml:space="preserve">woordenboek N-E </t>
  </si>
  <si>
    <t>C2</t>
  </si>
  <si>
    <t>Literatuur: boek lezen</t>
  </si>
  <si>
    <t>schrijfvaardigheid</t>
  </si>
  <si>
    <t xml:space="preserve">Woordenboek N-E </t>
  </si>
  <si>
    <t>Examenvocabulaire</t>
  </si>
  <si>
    <t>D</t>
  </si>
  <si>
    <t>Literatuur</t>
  </si>
  <si>
    <t>Reader met teksten en aantekeningen</t>
  </si>
  <si>
    <t>E1</t>
  </si>
  <si>
    <t>Kijk- en luistervaardigheid</t>
  </si>
  <si>
    <t>B</t>
  </si>
  <si>
    <t>Aantekeningen</t>
  </si>
  <si>
    <t>C1, C2</t>
  </si>
  <si>
    <t>A</t>
  </si>
  <si>
    <t>Toets schrijfvaardigheid. Of Course hoofdstuktoets 1 (bestaande uit twee deeltoetsen. Weging vocab = 1, weging grammar = 2).</t>
  </si>
  <si>
    <t>D1, D2, F</t>
  </si>
  <si>
    <t>Of Course, hoofdstuktoets 2 (bestaande uit twee deeltoetsen. Weging vocab = 1, weging grammar = 2).</t>
  </si>
  <si>
    <t>Kijk- en luistertoets</t>
  </si>
  <si>
    <t>B, F</t>
  </si>
  <si>
    <t xml:space="preserve">Toets literatuur. </t>
  </si>
  <si>
    <t>C2, E1, E2</t>
  </si>
  <si>
    <t>Toets leesvaardigheid (bestaande uit twee deeltoetsen. Weging leestoets = 2, weging vocab = 1).</t>
  </si>
  <si>
    <t>Toets spreekvaardigheid (spreekopdrachten door het jaar heen: mt). Toets exam vocab en irregular verbs: tt.</t>
  </si>
  <si>
    <t>C1, C2, F</t>
  </si>
  <si>
    <t>Of Course, hoofdstuktoets. Onderdelen: vocab, grammar, writing.</t>
  </si>
  <si>
    <t>Of Course, hoofdstuktoets. Onderdelen: vocab, grammar and literature.</t>
  </si>
  <si>
    <t>leesvaardigheid</t>
  </si>
  <si>
    <t>Spreekvaardigheid wordt in de fysieke lessen door het jaar heen beoordeeld d.m.v. spreekopdrachten.</t>
  </si>
  <si>
    <t>Of Course hoofdstuktoets 1 (bestaande uit twee deeltoetsen. Weging vocab = 1, weging grammar = 2). Of Course hoofdstuktoets 2 (bestaande uit twee deeltoetsen. Weging vocab = 1, weging grammar =2).</t>
  </si>
  <si>
    <t>Presentatie over drie literaire werken</t>
  </si>
  <si>
    <t xml:space="preserve">Schrijfvaardigheid: Informele brief. </t>
  </si>
  <si>
    <t>Tekstverwerker met spellingscontrole</t>
  </si>
  <si>
    <t>toets spreekvaardigheid (spreekopdrachten door het jaar heen: mt) Toets exam vocab and irregular verbs: tt.</t>
  </si>
  <si>
    <t>Of Course hoofdstuktoets. Onderdelen: vocab, grammar and linking words.</t>
  </si>
  <si>
    <t>Of Course hoofdstuktoets. Onderdelen: vocab, grammar and exam words.</t>
  </si>
  <si>
    <t>Literatuur / Presentatie over 3 Engelse literaire werken.</t>
  </si>
  <si>
    <t>Schrijfvaardigheid: Informele brief.</t>
  </si>
  <si>
    <t>Spreekvaardigheid d.m.v. spreekopdrachten door het jaar heen.</t>
  </si>
  <si>
    <t>Toets literatuurgeschiedenis. Schriftelijke toets (maximaal 9 punten) en een klassikale opdracht (maximaal 1 punt).</t>
  </si>
  <si>
    <t>E2,3</t>
  </si>
  <si>
    <t>Essay schrijven</t>
  </si>
  <si>
    <t>D1,2, F</t>
  </si>
  <si>
    <t>Toets spreekvaardigheid</t>
  </si>
  <si>
    <t>Literatuurgeschiedenis. Schriftelijke toets (maximaal 9 punten) en een klassikale opdracht (maximaal 1 punt).</t>
  </si>
  <si>
    <t>Spreekvaardigheidstoets</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</si>
</sst>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2</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EN leerlaag A4 (schooljaar 2019 - 2020)</v>
      </c>
      <c r="H4" s="52"/>
      <c r="I4" s="46"/>
      <c r="J4" s="46"/>
      <c r="K4" s="52"/>
      <c r="L4" s="46"/>
      <c r="M4" s="46"/>
      <c r="N4" s="46"/>
      <c r="O4" s="46"/>
      <c r="P4" s="52"/>
      <c r="Q4" s="52"/>
    </row>
    <row r="5" spans="1:32" customHeight="1" ht="34.5">
      <c r="A5" s="9" t="s">
        <v>48</v>
      </c>
      <c r="B5" s="2">
        <v>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101</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11</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44387.777349537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25</v>
      </c>
      <c r="F13" s="42"/>
      <c r="G13" s="50" t="str">
        <f>CONCATENATE("Algemene opmerkingen bij het jaarprogramma van  ",G4)</f>
        <v>Algemene opmerkingen bij het jaarprogramma van  EN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EN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54</v>
      </c>
      <c r="E18" s="2"/>
      <c r="F18" s="42"/>
      <c r="G18" s="49">
        <v>1</v>
      </c>
      <c r="H18" s="54" t="s">
        <v>121</v>
      </c>
      <c r="I18" s="55">
        <v>2</v>
      </c>
      <c r="J18" s="56" t="s">
        <v>7</v>
      </c>
      <c r="K18" s="57"/>
      <c r="L18" s="55">
        <v>100</v>
      </c>
      <c r="M18" s="49" t="s">
        <v>11</v>
      </c>
      <c r="N18" s="58"/>
      <c r="O18" s="60" t="s">
        <v>86</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55</v>
      </c>
      <c r="E19" s="2"/>
      <c r="F19" s="42"/>
      <c r="G19" s="49">
        <v>2</v>
      </c>
      <c r="H19" s="54" t="s">
        <v>122</v>
      </c>
      <c r="I19" s="55">
        <v>2</v>
      </c>
      <c r="J19" s="56" t="s">
        <v>7</v>
      </c>
      <c r="K19" s="57"/>
      <c r="L19" s="55">
        <v>50</v>
      </c>
      <c r="M19" s="49" t="s">
        <v>11</v>
      </c>
      <c r="N19" s="58"/>
      <c r="O19" s="60" t="s">
        <v>86</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56</v>
      </c>
      <c r="E20" s="2"/>
      <c r="F20" s="42"/>
      <c r="G20" s="49">
        <v>2</v>
      </c>
      <c r="H20" s="54" t="s">
        <v>123</v>
      </c>
      <c r="I20" s="55">
        <v>2</v>
      </c>
      <c r="J20" s="56" t="s">
        <v>10</v>
      </c>
      <c r="K20" s="57"/>
      <c r="L20" s="55">
        <v>15</v>
      </c>
      <c r="M20" s="49" t="s">
        <v>8</v>
      </c>
      <c r="N20" s="58">
        <v>1</v>
      </c>
      <c r="O20" s="60" t="s">
        <v>11</v>
      </c>
      <c r="P20" s="61" t="s">
        <v>108</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57</v>
      </c>
      <c r="E21" s="2"/>
      <c r="F21" s="42"/>
      <c r="G21" s="49">
        <v>3</v>
      </c>
      <c r="H21" s="54" t="s">
        <v>124</v>
      </c>
      <c r="I21" s="55">
        <v>2</v>
      </c>
      <c r="J21" s="56" t="s">
        <v>7</v>
      </c>
      <c r="K21" s="57" t="s">
        <v>119</v>
      </c>
      <c r="L21" s="55">
        <v>100</v>
      </c>
      <c r="M21" s="49" t="s">
        <v>8</v>
      </c>
      <c r="N21" s="58">
        <v>1</v>
      </c>
      <c r="O21" s="60" t="s">
        <v>8</v>
      </c>
      <c r="P21" s="61" t="s">
        <v>103</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58</v>
      </c>
      <c r="E22" s="2"/>
      <c r="F22" s="42"/>
      <c r="G22" s="49">
        <v>4</v>
      </c>
      <c r="H22" s="54" t="s">
        <v>81</v>
      </c>
      <c r="I22" s="55">
        <v>3</v>
      </c>
      <c r="J22" s="56" t="s">
        <v>7</v>
      </c>
      <c r="K22" s="57"/>
      <c r="L22" s="55">
        <v>100</v>
      </c>
      <c r="M22" s="49" t="s">
        <v>8</v>
      </c>
      <c r="N22" s="58">
        <v>1</v>
      </c>
      <c r="O22" s="60" t="s">
        <v>8</v>
      </c>
      <c r="P22" s="61" t="s">
        <v>101</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59</v>
      </c>
      <c r="E23" s="2"/>
      <c r="F23" s="42"/>
      <c r="G23" s="49">
        <v>4</v>
      </c>
      <c r="H23" s="54" t="s">
        <v>125</v>
      </c>
      <c r="I23" s="55">
        <v>2</v>
      </c>
      <c r="J23" s="56" t="s">
        <v>10</v>
      </c>
      <c r="K23" s="57"/>
      <c r="L23" s="55"/>
      <c r="M23" s="49" t="s">
        <v>11</v>
      </c>
      <c r="N23" s="58"/>
      <c r="O23" s="60" t="s">
        <v>86</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1</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1</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26</v>
      </c>
      <c r="F25" s="42"/>
      <c r="G25" s="50" t="str">
        <f>CONCATENATE("Algemene opmerkingen bij het jaarprogramma van  ",G16)</f>
        <v>Algemene opmerkingen bij het jaarprogramma van  EN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EN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606</v>
      </c>
      <c r="E30" s="2"/>
      <c r="F30" s="42"/>
      <c r="G30" s="23">
        <v>1</v>
      </c>
      <c r="H30" s="24" t="s">
        <v>126</v>
      </c>
      <c r="I30" s="40"/>
      <c r="J30" s="25" t="s">
        <v>7</v>
      </c>
      <c r="K30" s="26"/>
      <c r="L30" s="40">
        <v>100</v>
      </c>
      <c r="M30" s="23" t="s">
        <v>8</v>
      </c>
      <c r="N30" s="41">
        <v>1</v>
      </c>
      <c r="O30" s="27" t="s">
        <v>8</v>
      </c>
      <c r="P30" s="28" t="s">
        <v>127</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607</v>
      </c>
      <c r="E31" s="2"/>
      <c r="F31" s="42"/>
      <c r="G31" s="23">
        <v>2</v>
      </c>
      <c r="H31" s="24" t="s">
        <v>128</v>
      </c>
      <c r="I31" s="40"/>
      <c r="J31" s="25" t="s">
        <v>7</v>
      </c>
      <c r="K31" s="26" t="s">
        <v>119</v>
      </c>
      <c r="L31" s="40">
        <v>100</v>
      </c>
      <c r="M31" s="23" t="s">
        <v>8</v>
      </c>
      <c r="N31" s="41">
        <v>1</v>
      </c>
      <c r="O31" s="27" t="s">
        <v>8</v>
      </c>
      <c r="P31" s="28" t="s">
        <v>129</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608</v>
      </c>
      <c r="E32" s="2"/>
      <c r="F32" s="42"/>
      <c r="G32" s="23">
        <v>2</v>
      </c>
      <c r="H32" s="24" t="s">
        <v>105</v>
      </c>
      <c r="I32" s="40"/>
      <c r="J32" s="25" t="s">
        <v>14</v>
      </c>
      <c r="K32" s="26"/>
      <c r="L32" s="40">
        <v>60</v>
      </c>
      <c r="M32" s="23" t="s">
        <v>8</v>
      </c>
      <c r="N32" s="41">
        <v>2</v>
      </c>
      <c r="O32" s="27" t="s">
        <v>11</v>
      </c>
      <c r="P32" s="28" t="s">
        <v>106</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609</v>
      </c>
      <c r="E33" s="2"/>
      <c r="F33" s="42"/>
      <c r="G33" s="23">
        <v>3</v>
      </c>
      <c r="H33" s="24" t="s">
        <v>130</v>
      </c>
      <c r="I33" s="40"/>
      <c r="J33" s="25" t="s">
        <v>10</v>
      </c>
      <c r="K33" s="26"/>
      <c r="L33" s="40">
        <v>15</v>
      </c>
      <c r="M33" s="23" t="s">
        <v>8</v>
      </c>
      <c r="N33" s="41">
        <v>2</v>
      </c>
      <c r="O33" s="27" t="s">
        <v>11</v>
      </c>
      <c r="P33" s="28" t="s">
        <v>111</v>
      </c>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27</v>
      </c>
      <c r="F37" s="42"/>
      <c r="G37" s="50" t="str">
        <f>CONCATENATE("Algemene opmerkingen bij het jaarprogramma van  ",G28)</f>
        <v>Algemene opmerkingen bij het jaarprogramma van  EN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EN leerlaag A4 (schooljaar 2018 - 2019)</v>
      </c>
      <c r="H4" s="52"/>
      <c r="I4" s="46"/>
      <c r="J4" s="46"/>
      <c r="K4" s="52"/>
      <c r="L4" s="46"/>
      <c r="M4" s="46"/>
      <c r="N4" s="46"/>
      <c r="O4" s="46"/>
      <c r="P4" s="52"/>
      <c r="Q4" s="52"/>
    </row>
    <row r="5" spans="1:32" customHeight="1" ht="34.5">
      <c r="A5" s="9" t="s">
        <v>48</v>
      </c>
      <c r="B5" s="2">
        <v>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101</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12</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44387.777349537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-2</v>
      </c>
      <c r="C13" s="9" t="s">
        <v>47</v>
      </c>
      <c r="D13" s="2">
        <v>28</v>
      </c>
      <c r="F13" s="42"/>
      <c r="G13" s="50" t="str">
        <f>CONCATENATE("Algemene opmerkingen bij het jaarprogramma van  ",G4)</f>
        <v>Algemene opmerkingen bij het jaarprogramma van  EN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EN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29</v>
      </c>
      <c r="F25" s="42"/>
      <c r="G25" s="50" t="str">
        <f>CONCATENATE("Algemene opmerkingen bij het jaarprogramma van  ",G16)</f>
        <v>Algemene opmerkingen bij het jaarprogramma van  EN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EN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60</v>
      </c>
      <c r="E30" s="2"/>
      <c r="F30" s="42"/>
      <c r="G30" s="49">
        <v>1</v>
      </c>
      <c r="H30" s="54" t="s">
        <v>131</v>
      </c>
      <c r="I30" s="55"/>
      <c r="J30" s="56" t="s">
        <v>7</v>
      </c>
      <c r="K30" s="57"/>
      <c r="L30" s="55">
        <v>100</v>
      </c>
      <c r="M30" s="49" t="s">
        <v>8</v>
      </c>
      <c r="N30" s="58">
        <v>1</v>
      </c>
      <c r="O30" s="60" t="s">
        <v>8</v>
      </c>
      <c r="P30" s="61" t="s">
        <v>127</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61</v>
      </c>
      <c r="E31" s="2"/>
      <c r="F31" s="42"/>
      <c r="G31" s="49">
        <v>2</v>
      </c>
      <c r="H31" s="54" t="s">
        <v>128</v>
      </c>
      <c r="I31" s="55"/>
      <c r="J31" s="56" t="s">
        <v>7</v>
      </c>
      <c r="K31" s="57" t="s">
        <v>119</v>
      </c>
      <c r="L31" s="55">
        <v>100</v>
      </c>
      <c r="M31" s="49" t="s">
        <v>8</v>
      </c>
      <c r="N31" s="58">
        <v>1</v>
      </c>
      <c r="O31" s="60" t="s">
        <v>8</v>
      </c>
      <c r="P31" s="61" t="s">
        <v>129</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62</v>
      </c>
      <c r="E32" s="2"/>
      <c r="F32" s="42"/>
      <c r="G32" s="49">
        <v>2</v>
      </c>
      <c r="H32" s="54" t="s">
        <v>105</v>
      </c>
      <c r="I32" s="55"/>
      <c r="J32" s="56" t="s">
        <v>14</v>
      </c>
      <c r="K32" s="57"/>
      <c r="L32" s="55">
        <v>60</v>
      </c>
      <c r="M32" s="49" t="s">
        <v>8</v>
      </c>
      <c r="N32" s="58">
        <v>2</v>
      </c>
      <c r="O32" s="60" t="s">
        <v>11</v>
      </c>
      <c r="P32" s="61" t="s">
        <v>106</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63</v>
      </c>
      <c r="E33" s="2"/>
      <c r="F33" s="42"/>
      <c r="G33" s="49">
        <v>3</v>
      </c>
      <c r="H33" s="54" t="s">
        <v>132</v>
      </c>
      <c r="I33" s="55"/>
      <c r="J33" s="56" t="s">
        <v>10</v>
      </c>
      <c r="K33" s="57"/>
      <c r="L33" s="55">
        <v>15</v>
      </c>
      <c r="M33" s="49" t="s">
        <v>8</v>
      </c>
      <c r="N33" s="58">
        <v>2</v>
      </c>
      <c r="O33" s="60" t="s">
        <v>11</v>
      </c>
      <c r="P33" s="61" t="s">
        <v>111</v>
      </c>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30</v>
      </c>
      <c r="F37" s="42"/>
      <c r="G37" s="50" t="str">
        <f>CONCATENATE("Algemene opmerkingen bij het jaarprogramma van  ",G28)</f>
        <v>Algemene opmerkingen bij het jaarprogramma van  EN leerlaag A6 (schooljaar 2020 - 2021)</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EN leerlaag M3 (schooljaar 2020 - 2021)</v>
      </c>
      <c r="H4" s="52"/>
      <c r="I4" s="46"/>
      <c r="J4" s="46"/>
      <c r="K4" s="52"/>
      <c r="L4" s="46"/>
      <c r="M4" s="46"/>
      <c r="N4" s="46"/>
      <c r="O4" s="46"/>
      <c r="P4" s="52"/>
      <c r="Q4" s="52"/>
    </row>
    <row r="5" spans="1:32" customHeight="1" ht="34.5" hidden="true">
      <c r="A5" s="9" t="s">
        <v>48</v>
      </c>
      <c r="B5" s="2">
        <v>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275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44387.777349537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672</v>
      </c>
      <c r="F13" s="42"/>
      <c r="G13" s="50" t="str">
        <f>CONCATENATE("Algemene opmerkingen bij het jaarprogramma van  ",G4)</f>
        <v>Algemene opmerkingen bij het jaarprogramma van  EN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EN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591</v>
      </c>
      <c r="E18" s="2"/>
      <c r="F18" s="42"/>
      <c r="G18" s="23">
        <v>1</v>
      </c>
      <c r="H18" s="24" t="s">
        <v>72</v>
      </c>
      <c r="I18" s="40"/>
      <c r="J18" s="25" t="s">
        <v>10</v>
      </c>
      <c r="K18" s="26"/>
      <c r="L18" s="40">
        <v>10</v>
      </c>
      <c r="M18" s="23" t="s">
        <v>8</v>
      </c>
      <c r="N18" s="41">
        <v>1</v>
      </c>
      <c r="O18" s="27" t="s">
        <v>11</v>
      </c>
      <c r="P18" s="28"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592</v>
      </c>
      <c r="E19" s="2"/>
      <c r="F19" s="42"/>
      <c r="G19" s="23">
        <v>2</v>
      </c>
      <c r="H19" s="24" t="s">
        <v>74</v>
      </c>
      <c r="I19" s="40"/>
      <c r="J19" s="25" t="s">
        <v>7</v>
      </c>
      <c r="K19" s="26" t="s">
        <v>75</v>
      </c>
      <c r="L19" s="40">
        <v>100</v>
      </c>
      <c r="M19" s="23" t="s">
        <v>8</v>
      </c>
      <c r="N19" s="41">
        <v>2</v>
      </c>
      <c r="O19" s="27" t="s">
        <v>8</v>
      </c>
      <c r="P19" s="28" t="s">
        <v>76</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593</v>
      </c>
      <c r="E20" s="2"/>
      <c r="F20" s="42"/>
      <c r="G20" s="23">
        <v>3</v>
      </c>
      <c r="H20" s="24" t="s">
        <v>77</v>
      </c>
      <c r="I20" s="40"/>
      <c r="J20" s="25" t="s">
        <v>7</v>
      </c>
      <c r="K20" s="26"/>
      <c r="L20" s="40">
        <v>70</v>
      </c>
      <c r="M20" s="23" t="s">
        <v>8</v>
      </c>
      <c r="N20" s="41">
        <v>2</v>
      </c>
      <c r="O20" s="27" t="s">
        <v>11</v>
      </c>
      <c r="P20" s="28" t="s">
        <v>78</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594</v>
      </c>
      <c r="E21" s="2"/>
      <c r="F21" s="42"/>
      <c r="G21" s="23">
        <v>3</v>
      </c>
      <c r="H21" s="24" t="s">
        <v>79</v>
      </c>
      <c r="I21" s="40"/>
      <c r="J21" s="25" t="s">
        <v>10</v>
      </c>
      <c r="K21" s="26"/>
      <c r="L21" s="40">
        <v>5</v>
      </c>
      <c r="M21" s="23" t="s">
        <v>8</v>
      </c>
      <c r="N21" s="41">
        <v>1</v>
      </c>
      <c r="O21" s="27" t="s">
        <v>11</v>
      </c>
      <c r="P21" s="28" t="s">
        <v>80</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595</v>
      </c>
      <c r="E22" s="2"/>
      <c r="F22" s="42"/>
      <c r="G22" s="23">
        <v>3</v>
      </c>
      <c r="H22" s="24" t="s">
        <v>81</v>
      </c>
      <c r="I22" s="40"/>
      <c r="J22" s="25" t="s">
        <v>7</v>
      </c>
      <c r="K22" s="26" t="s">
        <v>82</v>
      </c>
      <c r="L22" s="40">
        <v>100</v>
      </c>
      <c r="M22" s="23" t="s">
        <v>8</v>
      </c>
      <c r="N22" s="41">
        <v>2</v>
      </c>
      <c r="O22" s="27" t="s">
        <v>8</v>
      </c>
      <c r="P22" s="28" t="s">
        <v>83</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673</v>
      </c>
      <c r="F25" s="42"/>
      <c r="G25" s="50" t="str">
        <f>CONCATENATE("Algemene opmerkingen bij het jaarprogramma van  ",G16)</f>
        <v>Algemene opmerkingen bij het jaarprogramma van  EN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EN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EN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EN leerlaag M3 (schooljaar 2019 - 2020)</v>
      </c>
      <c r="H4" s="52"/>
      <c r="I4" s="46"/>
      <c r="J4" s="46"/>
      <c r="K4" s="52"/>
      <c r="L4" s="46"/>
      <c r="M4" s="46"/>
      <c r="N4" s="46"/>
      <c r="O4" s="46"/>
      <c r="P4" s="52"/>
      <c r="Q4" s="52"/>
    </row>
    <row r="5" spans="1:32" customHeight="1" ht="34.5" hidden="true">
      <c r="A5" s="9" t="s">
        <v>48</v>
      </c>
      <c r="B5" s="2">
        <v>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7</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44387.777349537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16</v>
      </c>
      <c r="F13" s="42"/>
      <c r="G13" s="50" t="str">
        <f>CONCATENATE("Algemene opmerkingen bij het jaarprogramma van  ",G4)</f>
        <v>Algemene opmerkingen bij het jaarprogramma van  EN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EN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34</v>
      </c>
      <c r="E18" s="2"/>
      <c r="F18" s="42"/>
      <c r="G18" s="49">
        <v>1</v>
      </c>
      <c r="H18" s="54" t="s">
        <v>72</v>
      </c>
      <c r="I18" s="55"/>
      <c r="J18" s="56" t="s">
        <v>10</v>
      </c>
      <c r="K18" s="57"/>
      <c r="L18" s="55">
        <v>10</v>
      </c>
      <c r="M18" s="49" t="s">
        <v>8</v>
      </c>
      <c r="N18" s="58">
        <v>1</v>
      </c>
      <c r="O18" s="60" t="s">
        <v>11</v>
      </c>
      <c r="P18" s="61"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35</v>
      </c>
      <c r="E19" s="2"/>
      <c r="F19" s="42"/>
      <c r="G19" s="49">
        <v>2</v>
      </c>
      <c r="H19" s="54" t="s">
        <v>74</v>
      </c>
      <c r="I19" s="55"/>
      <c r="J19" s="56" t="s">
        <v>7</v>
      </c>
      <c r="K19" s="57" t="s">
        <v>75</v>
      </c>
      <c r="L19" s="55">
        <v>100</v>
      </c>
      <c r="M19" s="49" t="s">
        <v>8</v>
      </c>
      <c r="N19" s="58">
        <v>2</v>
      </c>
      <c r="O19" s="60" t="s">
        <v>8</v>
      </c>
      <c r="P19" s="61" t="s">
        <v>76</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36</v>
      </c>
      <c r="E20" s="2"/>
      <c r="F20" s="42"/>
      <c r="G20" s="49">
        <v>3</v>
      </c>
      <c r="H20" s="54" t="s">
        <v>77</v>
      </c>
      <c r="I20" s="55"/>
      <c r="J20" s="56" t="s">
        <v>7</v>
      </c>
      <c r="K20" s="57"/>
      <c r="L20" s="55">
        <v>70</v>
      </c>
      <c r="M20" s="49" t="s">
        <v>8</v>
      </c>
      <c r="N20" s="58">
        <v>2</v>
      </c>
      <c r="O20" s="60" t="s">
        <v>11</v>
      </c>
      <c r="P20" s="61" t="s">
        <v>78</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37</v>
      </c>
      <c r="E21" s="2"/>
      <c r="F21" s="42"/>
      <c r="G21" s="49">
        <v>3</v>
      </c>
      <c r="H21" s="54" t="s">
        <v>79</v>
      </c>
      <c r="I21" s="55"/>
      <c r="J21" s="56" t="s">
        <v>10</v>
      </c>
      <c r="K21" s="57"/>
      <c r="L21" s="55">
        <v>5</v>
      </c>
      <c r="M21" s="49" t="s">
        <v>8</v>
      </c>
      <c r="N21" s="58">
        <v>1</v>
      </c>
      <c r="O21" s="60" t="s">
        <v>11</v>
      </c>
      <c r="P21" s="61" t="s">
        <v>80</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38</v>
      </c>
      <c r="E22" s="2"/>
      <c r="F22" s="42"/>
      <c r="G22" s="49">
        <v>3</v>
      </c>
      <c r="H22" s="54" t="s">
        <v>81</v>
      </c>
      <c r="I22" s="55"/>
      <c r="J22" s="56" t="s">
        <v>7</v>
      </c>
      <c r="K22" s="57" t="s">
        <v>82</v>
      </c>
      <c r="L22" s="55">
        <v>100</v>
      </c>
      <c r="M22" s="49" t="s">
        <v>8</v>
      </c>
      <c r="N22" s="58">
        <v>2</v>
      </c>
      <c r="O22" s="60" t="s">
        <v>8</v>
      </c>
      <c r="P22" s="61" t="s">
        <v>83</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17</v>
      </c>
      <c r="F25" s="42"/>
      <c r="G25" s="50" t="str">
        <f>CONCATENATE("Algemene opmerkingen bij het jaarprogramma van  ",G16)</f>
        <v>Algemene opmerkingen bij het jaarprogramma van  EN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EN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EN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EN leerlaag H4 (schooljaar 2021 - 2022)</v>
      </c>
      <c r="H4" s="52"/>
      <c r="I4" s="46"/>
      <c r="J4" s="46"/>
      <c r="K4" s="52"/>
      <c r="L4" s="46"/>
      <c r="M4" s="46"/>
      <c r="N4" s="46"/>
      <c r="O4" s="46"/>
      <c r="P4" s="52"/>
      <c r="Q4" s="52"/>
    </row>
    <row r="5" spans="1:32" customHeight="1" ht="34.5">
      <c r="A5" s="9" t="s">
        <v>48</v>
      </c>
      <c r="B5" s="2">
        <v>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84</v>
      </c>
      <c r="D6" s="2">
        <v>600</v>
      </c>
      <c r="E6" s="2"/>
      <c r="F6" s="42"/>
      <c r="G6" s="23">
        <v>1</v>
      </c>
      <c r="H6" s="24" t="s">
        <v>85</v>
      </c>
      <c r="I6" s="40">
        <v>2</v>
      </c>
      <c r="J6" s="25" t="s">
        <v>7</v>
      </c>
      <c r="K6" s="26"/>
      <c r="L6" s="40">
        <v>50</v>
      </c>
      <c r="M6" s="23" t="s">
        <v>11</v>
      </c>
      <c r="N6" s="41"/>
      <c r="O6" s="27" t="s">
        <v>86</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601</v>
      </c>
      <c r="E7" s="2"/>
      <c r="F7" s="42"/>
      <c r="G7" s="23">
        <v>2</v>
      </c>
      <c r="H7" s="24" t="s">
        <v>74</v>
      </c>
      <c r="I7" s="40">
        <v>2</v>
      </c>
      <c r="J7" s="25" t="s">
        <v>7</v>
      </c>
      <c r="K7" s="26" t="s">
        <v>87</v>
      </c>
      <c r="L7" s="40">
        <v>100</v>
      </c>
      <c r="M7" s="23" t="s">
        <v>11</v>
      </c>
      <c r="N7" s="41"/>
      <c r="O7" s="27" t="s">
        <v>86</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185</v>
      </c>
      <c r="D8" s="2">
        <v>602</v>
      </c>
      <c r="E8" s="2"/>
      <c r="F8" s="42"/>
      <c r="G8" s="23">
        <v>3</v>
      </c>
      <c r="H8" s="24" t="s">
        <v>79</v>
      </c>
      <c r="I8" s="40">
        <v>2</v>
      </c>
      <c r="J8" s="25" t="s">
        <v>10</v>
      </c>
      <c r="K8" s="26"/>
      <c r="L8" s="40">
        <v>10</v>
      </c>
      <c r="M8" s="23" t="s">
        <v>8</v>
      </c>
      <c r="N8" s="41">
        <v>1</v>
      </c>
      <c r="O8" s="27" t="s">
        <v>11</v>
      </c>
      <c r="P8" s="28" t="s">
        <v>88</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603</v>
      </c>
      <c r="E9" s="2"/>
      <c r="F9" s="42"/>
      <c r="G9" s="23">
        <v>3</v>
      </c>
      <c r="H9" s="24" t="s">
        <v>89</v>
      </c>
      <c r="I9" s="40">
        <v>2</v>
      </c>
      <c r="J9" s="25" t="s">
        <v>7</v>
      </c>
      <c r="K9" s="26"/>
      <c r="L9" s="40">
        <v>100</v>
      </c>
      <c r="M9" s="23" t="s">
        <v>11</v>
      </c>
      <c r="N9" s="41"/>
      <c r="O9" s="27" t="s">
        <v>86</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44387.777349537</v>
      </c>
      <c r="D10" s="2">
        <v>604</v>
      </c>
      <c r="E10" s="2"/>
      <c r="F10" s="42"/>
      <c r="G10" s="23">
        <v>4</v>
      </c>
      <c r="H10" s="24" t="s">
        <v>81</v>
      </c>
      <c r="I10" s="40">
        <v>3</v>
      </c>
      <c r="J10" s="25" t="s">
        <v>7</v>
      </c>
      <c r="K10" s="26"/>
      <c r="L10" s="40">
        <v>100</v>
      </c>
      <c r="M10" s="23" t="s">
        <v>11</v>
      </c>
      <c r="N10" s="41"/>
      <c r="O10" s="27" t="s">
        <v>86</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605</v>
      </c>
      <c r="E11" s="2"/>
      <c r="F11" s="42"/>
      <c r="G11" s="23">
        <v>4</v>
      </c>
      <c r="H11" s="24" t="s">
        <v>77</v>
      </c>
      <c r="I11" s="40">
        <v>2</v>
      </c>
      <c r="J11" s="25" t="s">
        <v>7</v>
      </c>
      <c r="K11" s="26"/>
      <c r="L11" s="40">
        <v>50</v>
      </c>
      <c r="M11" s="23" t="s">
        <v>11</v>
      </c>
      <c r="N11" s="41"/>
      <c r="O11" s="27" t="s">
        <v>86</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460</v>
      </c>
      <c r="F13" s="42"/>
      <c r="G13" s="50" t="str">
        <f>CONCATENATE("Algemene opmerkingen bij het jaarprogramma van  ",G4)</f>
        <v>Algemene opmerkingen bij het jaarprogramma van  EN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EN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461</v>
      </c>
      <c r="F25" s="42"/>
      <c r="G25" s="50" t="str">
        <f>CONCATENATE("Algemene opmerkingen bij het jaarprogramma van  ",G16)</f>
        <v>Algemene opmerkingen bij het jaarprogramma van  EN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EN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EN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EN leerlaag H4 (schooljaar 2020 - 2021)</v>
      </c>
      <c r="H4" s="52"/>
      <c r="I4" s="46"/>
      <c r="J4" s="46"/>
      <c r="K4" s="52"/>
      <c r="L4" s="46"/>
      <c r="M4" s="46"/>
      <c r="N4" s="46"/>
      <c r="O4" s="46"/>
      <c r="P4" s="52"/>
      <c r="Q4" s="52"/>
    </row>
    <row r="5" spans="1:32" customHeight="1" ht="34.5">
      <c r="A5" s="9" t="s">
        <v>48</v>
      </c>
      <c r="B5" s="2">
        <v>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84</v>
      </c>
      <c r="D6" s="2">
        <v>39</v>
      </c>
      <c r="E6" s="2"/>
      <c r="F6" s="42"/>
      <c r="G6" s="49">
        <v>1</v>
      </c>
      <c r="H6" s="54" t="s">
        <v>85</v>
      </c>
      <c r="I6" s="55">
        <v>2</v>
      </c>
      <c r="J6" s="56" t="s">
        <v>7</v>
      </c>
      <c r="K6" s="57"/>
      <c r="L6" s="55">
        <v>50</v>
      </c>
      <c r="M6" s="49" t="s">
        <v>11</v>
      </c>
      <c r="N6" s="58"/>
      <c r="O6" s="60" t="s">
        <v>86</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40</v>
      </c>
      <c r="E7" s="2"/>
      <c r="F7" s="42"/>
      <c r="G7" s="49">
        <v>2</v>
      </c>
      <c r="H7" s="54" t="s">
        <v>79</v>
      </c>
      <c r="I7" s="55">
        <v>2</v>
      </c>
      <c r="J7" s="56" t="s">
        <v>10</v>
      </c>
      <c r="K7" s="57"/>
      <c r="L7" s="55">
        <v>10</v>
      </c>
      <c r="M7" s="49" t="s">
        <v>8</v>
      </c>
      <c r="N7" s="58">
        <v>1</v>
      </c>
      <c r="O7" s="60" t="s">
        <v>11</v>
      </c>
      <c r="P7" s="61" t="s">
        <v>88</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v>
      </c>
      <c r="D8" s="2">
        <v>41</v>
      </c>
      <c r="E8" s="2"/>
      <c r="F8" s="42"/>
      <c r="G8" s="49">
        <v>3</v>
      </c>
      <c r="H8" s="54" t="s">
        <v>90</v>
      </c>
      <c r="I8" s="55">
        <v>2</v>
      </c>
      <c r="J8" s="56" t="s">
        <v>7</v>
      </c>
      <c r="K8" s="57" t="s">
        <v>91</v>
      </c>
      <c r="L8" s="55">
        <v>100</v>
      </c>
      <c r="M8" s="49" t="s">
        <v>11</v>
      </c>
      <c r="N8" s="58"/>
      <c r="O8" s="60" t="s">
        <v>86</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42</v>
      </c>
      <c r="E9" s="2"/>
      <c r="F9" s="42"/>
      <c r="G9" s="49">
        <v>4</v>
      </c>
      <c r="H9" s="54" t="s">
        <v>92</v>
      </c>
      <c r="I9" s="55">
        <v>2</v>
      </c>
      <c r="J9" s="56" t="s">
        <v>7</v>
      </c>
      <c r="K9" s="57"/>
      <c r="L9" s="55">
        <v>30</v>
      </c>
      <c r="M9" s="49" t="s">
        <v>11</v>
      </c>
      <c r="N9" s="58"/>
      <c r="O9" s="60" t="s">
        <v>86</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44387.777349537</v>
      </c>
      <c r="D10" s="2">
        <v>43</v>
      </c>
      <c r="E10" s="2"/>
      <c r="F10" s="42"/>
      <c r="G10" s="49">
        <v>4</v>
      </c>
      <c r="H10" s="54" t="s">
        <v>81</v>
      </c>
      <c r="I10" s="55">
        <v>2</v>
      </c>
      <c r="J10" s="56" t="s">
        <v>7</v>
      </c>
      <c r="K10" s="57"/>
      <c r="L10" s="55">
        <v>100</v>
      </c>
      <c r="M10" s="49" t="s">
        <v>11</v>
      </c>
      <c r="N10" s="58"/>
      <c r="O10" s="60" t="s">
        <v>86</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44</v>
      </c>
      <c r="E11" s="2"/>
      <c r="F11" s="42"/>
      <c r="G11" s="49">
        <v>2</v>
      </c>
      <c r="H11" s="54" t="s">
        <v>77</v>
      </c>
      <c r="I11" s="55">
        <v>2</v>
      </c>
      <c r="J11" s="56" t="s">
        <v>7</v>
      </c>
      <c r="K11" s="57"/>
      <c r="L11" s="55">
        <v>50</v>
      </c>
      <c r="M11" s="49" t="s">
        <v>11</v>
      </c>
      <c r="N11" s="58"/>
      <c r="O11" s="60" t="s">
        <v>86</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18</v>
      </c>
      <c r="F13" s="42"/>
      <c r="G13" s="50" t="str">
        <f>CONCATENATE("Algemene opmerkingen bij het jaarprogramma van  ",G4)</f>
        <v>Algemene opmerkingen bij het jaarprogramma van  EN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EN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596</v>
      </c>
      <c r="E18" s="2"/>
      <c r="F18" s="42"/>
      <c r="G18" s="23">
        <v>1</v>
      </c>
      <c r="H18" s="24" t="s">
        <v>74</v>
      </c>
      <c r="I18" s="40"/>
      <c r="J18" s="25" t="s">
        <v>7</v>
      </c>
      <c r="K18" s="26" t="s">
        <v>75</v>
      </c>
      <c r="L18" s="40">
        <v>100</v>
      </c>
      <c r="M18" s="23" t="s">
        <v>8</v>
      </c>
      <c r="N18" s="41">
        <v>2</v>
      </c>
      <c r="O18" s="27" t="s">
        <v>8</v>
      </c>
      <c r="P18" s="28" t="s">
        <v>93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597</v>
      </c>
      <c r="E19" s="2"/>
      <c r="F19" s="42"/>
      <c r="G19" s="23">
        <v>2</v>
      </c>
      <c r="H19" s="24" t="s">
        <v>94</v>
      </c>
      <c r="I19" s="40"/>
      <c r="J19" s="25" t="s">
        <v>7</v>
      </c>
      <c r="K19" s="26" t="s">
        <v>95</v>
      </c>
      <c r="L19" s="40">
        <v>50</v>
      </c>
      <c r="M19" s="23" t="s">
        <v>8</v>
      </c>
      <c r="N19" s="41">
        <v>2</v>
      </c>
      <c r="O19" s="27" t="s">
        <v>11</v>
      </c>
      <c r="P19" s="28" t="s">
        <v>96</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598</v>
      </c>
      <c r="E20" s="2"/>
      <c r="F20" s="42"/>
      <c r="G20" s="23">
        <v>3</v>
      </c>
      <c r="H20" s="24" t="s">
        <v>97</v>
      </c>
      <c r="I20" s="40"/>
      <c r="J20" s="25" t="s">
        <v>14</v>
      </c>
      <c r="K20" s="26"/>
      <c r="L20" s="40">
        <v>100</v>
      </c>
      <c r="M20" s="23" t="s">
        <v>8</v>
      </c>
      <c r="N20" s="41">
        <v>2</v>
      </c>
      <c r="O20" s="27" t="s">
        <v>11</v>
      </c>
      <c r="P20" s="28" t="s">
        <v>98</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599</v>
      </c>
      <c r="E21" s="2"/>
      <c r="F21" s="42"/>
      <c r="G21" s="23">
        <v>3</v>
      </c>
      <c r="H21" s="24" t="s">
        <v>79</v>
      </c>
      <c r="I21" s="40"/>
      <c r="J21" s="25" t="s">
        <v>10</v>
      </c>
      <c r="K21" s="26" t="s">
        <v>99</v>
      </c>
      <c r="L21" s="40">
        <v>20</v>
      </c>
      <c r="M21" s="23" t="s">
        <v>8</v>
      </c>
      <c r="N21" s="41">
        <v>2</v>
      </c>
      <c r="O21" s="27" t="s">
        <v>11</v>
      </c>
      <c r="P21" s="28" t="s">
        <v>100</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19</v>
      </c>
      <c r="F25" s="42"/>
      <c r="G25" s="50" t="str">
        <f>CONCATENATE("Algemene opmerkingen bij het jaarprogramma van  ",G16)</f>
        <v>Algemene opmerkingen bij het jaarprogramma van  EN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EN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EN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EN leerlaag H4 (schooljaar 2019 - 2020)</v>
      </c>
      <c r="H4" s="52"/>
      <c r="I4" s="46"/>
      <c r="J4" s="46"/>
      <c r="K4" s="52"/>
      <c r="L4" s="46"/>
      <c r="M4" s="46"/>
      <c r="N4" s="46"/>
      <c r="O4" s="46"/>
      <c r="P4" s="52"/>
      <c r="Q4" s="52"/>
    </row>
    <row r="5" spans="1:32" customHeight="1" ht="34.5">
      <c r="A5" s="9" t="s">
        <v>48</v>
      </c>
      <c r="B5" s="2">
        <v>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84</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44387.777349537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20</v>
      </c>
      <c r="F13" s="42"/>
      <c r="G13" s="50" t="str">
        <f>CONCATENATE("Algemene opmerkingen bij het jaarprogramma van  ",G4)</f>
        <v>Algemene opmerkingen bij het jaarprogramma van  EN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EN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45</v>
      </c>
      <c r="E18" s="2"/>
      <c r="F18" s="42"/>
      <c r="G18" s="49">
        <v>1</v>
      </c>
      <c r="H18" s="54" t="s">
        <v>74</v>
      </c>
      <c r="I18" s="55"/>
      <c r="J18" s="56" t="s">
        <v>7</v>
      </c>
      <c r="K18" s="57" t="s">
        <v>75</v>
      </c>
      <c r="L18" s="55">
        <v>100</v>
      </c>
      <c r="M18" s="49" t="s">
        <v>8</v>
      </c>
      <c r="N18" s="58">
        <v>2</v>
      </c>
      <c r="O18" s="60" t="s">
        <v>8</v>
      </c>
      <c r="P18" s="61" t="s">
        <v>93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46</v>
      </c>
      <c r="E19" s="2"/>
      <c r="F19" s="42"/>
      <c r="G19" s="49">
        <v>2</v>
      </c>
      <c r="H19" s="54" t="s">
        <v>94</v>
      </c>
      <c r="I19" s="55"/>
      <c r="J19" s="56" t="s">
        <v>7</v>
      </c>
      <c r="K19" s="57" t="s">
        <v>95</v>
      </c>
      <c r="L19" s="55">
        <v>50</v>
      </c>
      <c r="M19" s="49" t="s">
        <v>8</v>
      </c>
      <c r="N19" s="58">
        <v>2</v>
      </c>
      <c r="O19" s="60" t="s">
        <v>11</v>
      </c>
      <c r="P19" s="61" t="s">
        <v>96</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47</v>
      </c>
      <c r="E20" s="2"/>
      <c r="F20" s="42"/>
      <c r="G20" s="49">
        <v>3</v>
      </c>
      <c r="H20" s="54" t="s">
        <v>97</v>
      </c>
      <c r="I20" s="55"/>
      <c r="J20" s="56" t="s">
        <v>14</v>
      </c>
      <c r="K20" s="57"/>
      <c r="L20" s="55">
        <v>100</v>
      </c>
      <c r="M20" s="49" t="s">
        <v>8</v>
      </c>
      <c r="N20" s="58">
        <v>2</v>
      </c>
      <c r="O20" s="60" t="s">
        <v>11</v>
      </c>
      <c r="P20" s="61" t="s">
        <v>98</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48</v>
      </c>
      <c r="E21" s="2"/>
      <c r="F21" s="42"/>
      <c r="G21" s="49">
        <v>3</v>
      </c>
      <c r="H21" s="54" t="s">
        <v>79</v>
      </c>
      <c r="I21" s="55"/>
      <c r="J21" s="56" t="s">
        <v>10</v>
      </c>
      <c r="K21" s="57" t="s">
        <v>99</v>
      </c>
      <c r="L21" s="55">
        <v>20</v>
      </c>
      <c r="M21" s="49" t="s">
        <v>8</v>
      </c>
      <c r="N21" s="58">
        <v>2</v>
      </c>
      <c r="O21" s="60" t="s">
        <v>11</v>
      </c>
      <c r="P21" s="61" t="s">
        <v>100</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21</v>
      </c>
      <c r="F25" s="42"/>
      <c r="G25" s="50" t="str">
        <f>CONCATENATE("Algemene opmerkingen bij het jaarprogramma van  ",G16)</f>
        <v>Algemene opmerkingen bij het jaarprogramma van  EN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EN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EN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5</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EN leerlaag A4 (schooljaar 2021 - 2022)</v>
      </c>
      <c r="H4" s="52"/>
      <c r="I4" s="46"/>
      <c r="J4" s="46"/>
      <c r="K4" s="52"/>
      <c r="L4" s="46"/>
      <c r="M4" s="46"/>
      <c r="N4" s="46"/>
      <c r="O4" s="46"/>
      <c r="P4" s="52"/>
      <c r="Q4" s="52"/>
    </row>
    <row r="5" spans="1:32" customHeight="1" ht="34.5">
      <c r="A5" s="9" t="s">
        <v>48</v>
      </c>
      <c r="B5" s="2">
        <v>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101</v>
      </c>
      <c r="D6" s="2">
        <v>616</v>
      </c>
      <c r="E6" s="2"/>
      <c r="F6" s="42"/>
      <c r="G6" s="23">
        <v>1</v>
      </c>
      <c r="H6" s="24" t="s">
        <v>102</v>
      </c>
      <c r="I6" s="40">
        <v>2</v>
      </c>
      <c r="J6" s="25" t="s">
        <v>7</v>
      </c>
      <c r="K6" s="26"/>
      <c r="L6" s="40">
        <v>50</v>
      </c>
      <c r="M6" s="23" t="s">
        <v>11</v>
      </c>
      <c r="N6" s="41"/>
      <c r="O6" s="27" t="s">
        <v>86</v>
      </c>
      <c r="P6" s="28" t="s">
        <v>103</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63</v>
      </c>
      <c r="B7" s="2">
        <v>2021</v>
      </c>
      <c r="D7" s="2">
        <v>617</v>
      </c>
      <c r="E7" s="2"/>
      <c r="F7" s="42"/>
      <c r="G7" s="23">
        <v>2</v>
      </c>
      <c r="H7" s="24" t="s">
        <v>104</v>
      </c>
      <c r="I7" s="40">
        <v>2</v>
      </c>
      <c r="J7" s="25" t="s">
        <v>7</v>
      </c>
      <c r="K7" s="26"/>
      <c r="L7" s="40">
        <v>50</v>
      </c>
      <c r="M7" s="23" t="s">
        <v>11</v>
      </c>
      <c r="N7" s="41"/>
      <c r="O7" s="27" t="s">
        <v>86</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186</v>
      </c>
      <c r="D8" s="2">
        <v>618</v>
      </c>
      <c r="E8" s="2"/>
      <c r="F8" s="42"/>
      <c r="G8" s="23">
        <v>3</v>
      </c>
      <c r="H8" s="24" t="s">
        <v>105</v>
      </c>
      <c r="I8" s="40">
        <v>2</v>
      </c>
      <c r="J8" s="25" t="s">
        <v>7</v>
      </c>
      <c r="K8" s="26"/>
      <c r="L8" s="40">
        <v>50</v>
      </c>
      <c r="M8" s="23" t="s">
        <v>11</v>
      </c>
      <c r="N8" s="41"/>
      <c r="O8" s="27" t="s">
        <v>86</v>
      </c>
      <c r="P8" s="28" t="s">
        <v>106</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2024</v>
      </c>
      <c r="D9" s="2">
        <v>619</v>
      </c>
      <c r="E9" s="2"/>
      <c r="F9" s="42"/>
      <c r="G9" s="23">
        <v>3</v>
      </c>
      <c r="H9" s="24" t="s">
        <v>107</v>
      </c>
      <c r="I9" s="40">
        <v>2</v>
      </c>
      <c r="J9" s="25" t="s">
        <v>7</v>
      </c>
      <c r="K9" s="26"/>
      <c r="L9" s="40">
        <v>100</v>
      </c>
      <c r="M9" s="23" t="s">
        <v>11</v>
      </c>
      <c r="N9" s="41"/>
      <c r="O9" s="27" t="s">
        <v>86</v>
      </c>
      <c r="P9" s="28" t="s">
        <v>108</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1</v>
      </c>
    </row>
    <row r="10" spans="1:32" customHeight="1" ht="72">
      <c r="A10" s="9" t="s">
        <v>66</v>
      </c>
      <c r="B10" s="6">
        <f>NOW()</f>
        <v>44387.777349537</v>
      </c>
      <c r="D10" s="2">
        <v>620</v>
      </c>
      <c r="E10" s="2"/>
      <c r="F10" s="42"/>
      <c r="G10" s="23">
        <v>4</v>
      </c>
      <c r="H10" s="24" t="s">
        <v>109</v>
      </c>
      <c r="I10" s="40">
        <v>2</v>
      </c>
      <c r="J10" s="25" t="s">
        <v>7</v>
      </c>
      <c r="K10" s="26"/>
      <c r="L10" s="40">
        <v>100</v>
      </c>
      <c r="M10" s="23" t="s">
        <v>11</v>
      </c>
      <c r="N10" s="41"/>
      <c r="O10" s="27" t="s">
        <v>86</v>
      </c>
      <c r="P10" s="28" t="s">
        <v>101</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1</v>
      </c>
      <c r="AE10" s="7">
        <f>IF(AND(ISBLANK($P10),$M10=instellingen!$I$3),1,0)</f>
        <v>0</v>
      </c>
      <c r="AF10" s="8">
        <f>SUM(R10:AE10)</f>
        <v>1</v>
      </c>
    </row>
    <row r="11" spans="1:32" customHeight="1" ht="72">
      <c r="A11" s="9" t="s">
        <v>67</v>
      </c>
      <c r="B11" s="4">
        <f>IF(MONTH(NOW())&gt;7,YEAR(NOW()),YEAR(NOW())-1)</f>
        <v>2020</v>
      </c>
      <c r="D11" s="2">
        <v>1104</v>
      </c>
      <c r="E11" s="2"/>
      <c r="F11" s="42"/>
      <c r="G11" s="23">
        <v>4</v>
      </c>
      <c r="H11" s="24" t="s">
        <v>110</v>
      </c>
      <c r="I11" s="40">
        <v>2</v>
      </c>
      <c r="J11" s="25" t="s">
        <v>10</v>
      </c>
      <c r="K11" s="26"/>
      <c r="L11" s="40">
        <v>50</v>
      </c>
      <c r="M11" s="23" t="s">
        <v>11</v>
      </c>
      <c r="N11" s="41"/>
      <c r="O11" s="27" t="s">
        <v>86</v>
      </c>
      <c r="P11" s="28" t="s">
        <v>111</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1</v>
      </c>
      <c r="AE11" s="7">
        <f>IF(AND(ISBLANK($P11),$M11=instellingen!$I$3),1,0)</f>
        <v>0</v>
      </c>
      <c r="AF11" s="8">
        <f>SUM(R11:AE11)</f>
        <v>1</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462</v>
      </c>
      <c r="F13" s="42"/>
      <c r="G13" s="50" t="str">
        <f>CONCATENATE("Algemene opmerkingen bij het jaarprogramma van  ",G4)</f>
        <v>Algemene opmerkingen bij het jaarprogramma van  EN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EN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463</v>
      </c>
      <c r="F25" s="42"/>
      <c r="G25" s="50" t="str">
        <f>CONCATENATE("Algemene opmerkingen bij het jaarprogramma van  ",G16)</f>
        <v>Algemene opmerkingen bij het jaarprogramma van  EN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EN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464</v>
      </c>
      <c r="F37" s="42"/>
      <c r="G37" s="50" t="str">
        <f>CONCATENATE("Algemene opmerkingen bij het jaarprogramma van  ",G28)</f>
        <v>Algemene opmerkingen bij het jaarprogramma van  EN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4</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EN leerlaag A4 (schooljaar 2020 - 2021)</v>
      </c>
      <c r="H4" s="52"/>
      <c r="I4" s="46"/>
      <c r="J4" s="46"/>
      <c r="K4" s="52"/>
      <c r="L4" s="46"/>
      <c r="M4" s="46"/>
      <c r="N4" s="46"/>
      <c r="O4" s="46"/>
      <c r="P4" s="52"/>
      <c r="Q4" s="52"/>
    </row>
    <row r="5" spans="1:32" customHeight="1" ht="34.5">
      <c r="A5" s="9" t="s">
        <v>48</v>
      </c>
      <c r="B5" s="2">
        <v>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101</v>
      </c>
      <c r="D6" s="2">
        <v>49</v>
      </c>
      <c r="E6" s="2"/>
      <c r="F6" s="42"/>
      <c r="G6" s="49">
        <v>1</v>
      </c>
      <c r="H6" s="54" t="s">
        <v>112</v>
      </c>
      <c r="I6" s="55">
        <v>2</v>
      </c>
      <c r="J6" s="56" t="s">
        <v>7</v>
      </c>
      <c r="K6" s="57"/>
      <c r="L6" s="55">
        <v>100</v>
      </c>
      <c r="M6" s="49" t="s">
        <v>11</v>
      </c>
      <c r="N6" s="58"/>
      <c r="O6" s="60" t="s">
        <v>86</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50</v>
      </c>
      <c r="E7" s="2"/>
      <c r="F7" s="42"/>
      <c r="G7" s="49">
        <v>2</v>
      </c>
      <c r="H7" s="54" t="s">
        <v>112</v>
      </c>
      <c r="I7" s="55">
        <v>2</v>
      </c>
      <c r="J7" s="56" t="s">
        <v>7</v>
      </c>
      <c r="K7" s="57"/>
      <c r="L7" s="55">
        <v>100</v>
      </c>
      <c r="M7" s="49" t="s">
        <v>11</v>
      </c>
      <c r="N7" s="58"/>
      <c r="O7" s="60" t="s">
        <v>86</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v>
      </c>
      <c r="D8" s="2">
        <v>51</v>
      </c>
      <c r="E8" s="2"/>
      <c r="F8" s="42"/>
      <c r="G8" s="49">
        <v>3</v>
      </c>
      <c r="H8" s="54" t="s">
        <v>113</v>
      </c>
      <c r="I8" s="55">
        <v>2</v>
      </c>
      <c r="J8" s="56" t="s">
        <v>7</v>
      </c>
      <c r="K8" s="57"/>
      <c r="L8" s="55">
        <v>100</v>
      </c>
      <c r="M8" s="49" t="s">
        <v>11</v>
      </c>
      <c r="N8" s="58"/>
      <c r="O8" s="60" t="s">
        <v>86</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52</v>
      </c>
      <c r="E9" s="2"/>
      <c r="F9" s="42"/>
      <c r="G9" s="49">
        <v>4</v>
      </c>
      <c r="H9" s="54" t="s">
        <v>114</v>
      </c>
      <c r="I9" s="55">
        <v>3</v>
      </c>
      <c r="J9" s="56" t="s">
        <v>7</v>
      </c>
      <c r="K9" s="57"/>
      <c r="L9" s="55">
        <v>100</v>
      </c>
      <c r="M9" s="49" t="s">
        <v>11</v>
      </c>
      <c r="N9" s="58"/>
      <c r="O9" s="60" t="s">
        <v>86</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44387.777349537</v>
      </c>
      <c r="D10" s="2">
        <v>53</v>
      </c>
      <c r="E10" s="2"/>
      <c r="F10" s="42"/>
      <c r="G10" s="49">
        <v>4</v>
      </c>
      <c r="H10" s="54" t="s">
        <v>115</v>
      </c>
      <c r="I10" s="55">
        <v>2</v>
      </c>
      <c r="J10" s="56" t="s">
        <v>10</v>
      </c>
      <c r="K10" s="57"/>
      <c r="L10" s="55"/>
      <c r="M10" s="49" t="s">
        <v>11</v>
      </c>
      <c r="N10" s="58"/>
      <c r="O10" s="60" t="s">
        <v>86</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1</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22</v>
      </c>
      <c r="F13" s="42"/>
      <c r="G13" s="50" t="str">
        <f>CONCATENATE("Algemene opmerkingen bij het jaarprogramma van  ",G4)</f>
        <v>Algemene opmerkingen bij het jaarprogramma van  EN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EN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610</v>
      </c>
      <c r="E18" s="2"/>
      <c r="F18" s="42"/>
      <c r="G18" s="23">
        <v>1</v>
      </c>
      <c r="H18" s="24" t="s">
        <v>116</v>
      </c>
      <c r="I18" s="40">
        <v>2</v>
      </c>
      <c r="J18" s="25" t="s">
        <v>7</v>
      </c>
      <c r="K18" s="26"/>
      <c r="L18" s="40">
        <v>50</v>
      </c>
      <c r="M18" s="23" t="s">
        <v>11</v>
      </c>
      <c r="N18" s="41"/>
      <c r="O18" s="27" t="s">
        <v>86</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611</v>
      </c>
      <c r="E19" s="2"/>
      <c r="F19" s="42"/>
      <c r="G19" s="23">
        <v>2</v>
      </c>
      <c r="H19" s="24" t="s">
        <v>117</v>
      </c>
      <c r="I19" s="40">
        <v>2</v>
      </c>
      <c r="J19" s="25" t="s">
        <v>10</v>
      </c>
      <c r="K19" s="26"/>
      <c r="L19" s="40">
        <v>15</v>
      </c>
      <c r="M19" s="23" t="s">
        <v>8</v>
      </c>
      <c r="N19" s="41">
        <v>1</v>
      </c>
      <c r="O19" s="27" t="s">
        <v>11</v>
      </c>
      <c r="P19" s="28" t="s">
        <v>108</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612</v>
      </c>
      <c r="E20" s="2"/>
      <c r="F20" s="42"/>
      <c r="G20" s="23">
        <v>2</v>
      </c>
      <c r="H20" s="24" t="s">
        <v>105</v>
      </c>
      <c r="I20" s="40">
        <v>2</v>
      </c>
      <c r="J20" s="25" t="s">
        <v>14</v>
      </c>
      <c r="K20" s="26"/>
      <c r="L20" s="40">
        <v>50</v>
      </c>
      <c r="M20" s="23" t="s">
        <v>11</v>
      </c>
      <c r="N20" s="41"/>
      <c r="O20" s="27" t="s">
        <v>86</v>
      </c>
      <c r="P20" s="28" t="s">
        <v>106</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1</v>
      </c>
      <c r="AE20" s="7">
        <f>IF(AND(ISBLANK($P20),$M20=instellingen!$I$3),1,0)</f>
        <v>0</v>
      </c>
      <c r="AF20" s="8">
        <f>SUM(R20:AE20)</f>
        <v>2</v>
      </c>
    </row>
    <row r="21" spans="1:32" customHeight="1" ht="72">
      <c r="D21" s="2">
        <v>613</v>
      </c>
      <c r="E21" s="2"/>
      <c r="F21" s="42"/>
      <c r="G21" s="23">
        <v>3</v>
      </c>
      <c r="H21" s="24" t="s">
        <v>118</v>
      </c>
      <c r="I21" s="40">
        <v>2</v>
      </c>
      <c r="J21" s="25" t="s">
        <v>7</v>
      </c>
      <c r="K21" s="26" t="s">
        <v>119</v>
      </c>
      <c r="L21" s="40">
        <v>100</v>
      </c>
      <c r="M21" s="23" t="s">
        <v>8</v>
      </c>
      <c r="N21" s="41">
        <v>1</v>
      </c>
      <c r="O21" s="27" t="s">
        <v>8</v>
      </c>
      <c r="P21" s="28" t="s">
        <v>103</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614</v>
      </c>
      <c r="E22" s="2"/>
      <c r="F22" s="42"/>
      <c r="G22" s="23">
        <v>4</v>
      </c>
      <c r="H22" s="24" t="s">
        <v>109</v>
      </c>
      <c r="I22" s="40">
        <v>3</v>
      </c>
      <c r="J22" s="25" t="s">
        <v>7</v>
      </c>
      <c r="K22" s="26"/>
      <c r="L22" s="40">
        <v>100</v>
      </c>
      <c r="M22" s="23" t="s">
        <v>8</v>
      </c>
      <c r="N22" s="41">
        <v>2</v>
      </c>
      <c r="O22" s="27" t="s">
        <v>8</v>
      </c>
      <c r="P22" s="28" t="s">
        <v>101</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615</v>
      </c>
      <c r="E23" s="2"/>
      <c r="F23" s="42"/>
      <c r="G23" s="23">
        <v>4</v>
      </c>
      <c r="H23" s="24" t="s">
        <v>120</v>
      </c>
      <c r="I23" s="40">
        <v>2</v>
      </c>
      <c r="J23" s="25" t="s">
        <v>10</v>
      </c>
      <c r="K23" s="26"/>
      <c r="L23" s="40">
        <v>50</v>
      </c>
      <c r="M23" s="23" t="s">
        <v>11</v>
      </c>
      <c r="N23" s="41"/>
      <c r="O23" s="27" t="s">
        <v>86</v>
      </c>
      <c r="P23" s="28" t="s">
        <v>111</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1</v>
      </c>
      <c r="AE23" s="7">
        <f>IF(AND(ISBLANK($P23),$M23=instellingen!$I$3),1,0)</f>
        <v>0</v>
      </c>
      <c r="AF23" s="8">
        <f>SUM(R23:AE23)</f>
        <v>1</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23</v>
      </c>
      <c r="F25" s="42"/>
      <c r="G25" s="50" t="str">
        <f>CONCATENATE("Algemene opmerkingen bij het jaarprogramma van  ",G16)</f>
        <v>Algemene opmerkingen bij het jaarprogramma van  EN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EN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24</v>
      </c>
      <c r="F37" s="42"/>
      <c r="G37" s="50" t="str">
        <f>CONCATENATE("Algemene opmerkingen bij het jaarprogramma van  ",G28)</f>
        <v>Algemene opmerkingen bij het jaarprogramma van  EN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