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<sst xmlns="http://schemas.openxmlformats.org/spreadsheetml/2006/main" uniqueCount="117">
  <si>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</si>
  <si>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</si>
  <si>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</si>
  <si>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</si>
  <si>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</si>
  <si>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</si>
  <si>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</si>
  <si>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</si>
  <si>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</si>
  <si>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</si>
  <si>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</si>
  <si>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</si>
  <si>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</si>
  <si>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</si>
  <si>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</si>
  <si>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</si>
  <si>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</si>
  <si>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</si>
  <si>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</si>
  <si>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</si>
  <si>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</si>
  <si>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</si>
  <si>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</si>
  <si>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</si>
  <si>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</si>
  <si>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</si>
  <si>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</si>
  <si>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</si>
  <si>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</si>
  <si>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</si>
  <si>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</si>
  <si>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</si>
  <si>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</si>
  <si>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</si>
  <si>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</si>
  <si>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</si>
  <si>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</si>
  <si>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</si>
  <si>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</si>
  <si>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</si>
  <si>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</si>
  <si>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</si>
  <si>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</si>
  <si>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</si>
  <si>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</si>
  <si>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</si>
  <si>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NA</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</si>
  <si>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</si>
  <si>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</si>
  <si>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</si>
  <si>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</si>
  <si>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</si>
  <si>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</si>
  <si>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</si>
  <si>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</si>
  <si>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</si>
  <si>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</si>
  <si>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</si>
  <si>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</si>
  <si>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</si>
  <si>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</si>
  <si>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</si>
  <si>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</si>
  <si>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H1 - Beweging</t>
  </si>
  <si>
    <t>kies...</t>
  </si>
  <si>
    <t>startJaar</t>
  </si>
  <si>
    <t>H6 - Functionele materialen</t>
  </si>
  <si>
    <t>D2, I2</t>
  </si>
  <si>
    <t>cid</t>
  </si>
  <si>
    <t>H1, 3 en 6 - Kracht, beweging en stoffen</t>
  </si>
  <si>
    <t>eindJaar</t>
  </si>
  <si>
    <t>H2 - Elektriciteit</t>
  </si>
  <si>
    <t>vandaag</t>
  </si>
  <si>
    <t>Fysische informatica</t>
  </si>
  <si>
    <t>G2, I1, I3</t>
  </si>
  <si>
    <t>huidigStartjaar</t>
  </si>
  <si>
    <t>H4 en H5 - Trillen, golven en radioactiviteit</t>
  </si>
  <si>
    <t>huidigSchooljaar</t>
  </si>
  <si>
    <t>positiePTA</t>
  </si>
  <si>
    <t>groep</t>
  </si>
  <si>
    <t>De BINAS HAVO/VWO is bij alle schriftelijke toetsen een toegestaan hulpmiddel.</t>
  </si>
  <si>
    <t>mavo?</t>
  </si>
  <si>
    <t>H3 - Elektriciteit 1</t>
  </si>
  <si>
    <t>Automaten</t>
  </si>
  <si>
    <t>H1 en 2  - Bewegen</t>
  </si>
  <si>
    <t>H3, 6 en 9 - Elektriciteit en licht</t>
  </si>
  <si>
    <t>B3, G1</t>
  </si>
  <si>
    <t>PO mechanica</t>
  </si>
  <si>
    <t>H7 en 8 - Kracht en beweging</t>
  </si>
  <si>
    <t>De BINAS HAVO/VWO is bij alle schriftelijke toetsen een toegestaan hulpmiddel, tenzij anders vermeld bij de toets.</t>
  </si>
  <si>
    <t>H1, H2, H7, H8, H11, H12 - Mechanica</t>
  </si>
  <si>
    <t>C, D1</t>
  </si>
  <si>
    <t>Materialen</t>
  </si>
  <si>
    <t>H5, H10, H14, H15 - Trillen, straling, zonnestelsel</t>
  </si>
  <si>
    <t>B2, E1</t>
  </si>
  <si>
    <t>Mterialen</t>
  </si>
  <si>
    <t>A</t>
  </si>
  <si>
    <t>Stoffen en materialen</t>
  </si>
  <si>
    <t>E1, I1, I3</t>
  </si>
  <si>
    <t>PO bewegen in grafieken</t>
  </si>
  <si>
    <t>H1 en 2 - bewegen</t>
  </si>
  <si>
    <t>H3 elektriciteit</t>
  </si>
  <si>
    <t>H4 en 6 - krachten</t>
  </si>
  <si>
    <t>H1,2,4,6,7 - mechanica</t>
  </si>
  <si>
    <t>H8 en 9 - trillingen en golven</t>
  </si>
  <si>
    <t>H11 en 12 - elektrische velden en atoomfysica</t>
  </si>
  <si>
    <t>modelleren</t>
  </si>
  <si>
    <t>Geo- of biofysica</t>
  </si>
  <si>
    <t>G1, G2</t>
  </si>
  <si>
    <t>H13 en H14 - Straling en kernprocessen</t>
  </si>
  <si>
    <t>B2, E3</t>
  </si>
  <si>
    <t>H1, H2, H4, H6, H7, H17 - Mechanica</t>
  </si>
  <si>
    <t>C, H, I2</t>
  </si>
  <si>
    <t>H12, H18 H19 - Atoom-, astro- en quantumfysica</t>
  </si>
  <si>
    <t>E2, F1</t>
  </si>
  <si>
    <t>H3, H8, H9, H10, H11 - Trillingen en golven, elektrische- en magnetische velden</t>
  </si>
  <si>
    <t>B1, D</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</si>
</sst>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64">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1" fillId="7" borderId="2" applyFont="1" applyNumberFormat="1" applyFill="1" applyBorder="1" applyAlignment="1" applyProtection="true">
      <alignment horizontal="center" vertical="center" textRotation="0" wrapText="fals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1" fillId="8" borderId="2"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34.5">
      <c r="A14" s="31" t="s">
        <v>34</v>
      </c>
      <c r="B14" s="39" t="s">
        <v>39</v>
      </c>
    </row>
    <row r="15" spans="1:3" customHeight="1" ht="25.5">
      <c r="A15" s="31" t="s">
        <v>34</v>
      </c>
      <c r="B15" s="30" t="s">
        <v>40</v>
      </c>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row r="31" spans="1:3">
      <c r="B31" s="30"/>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H3 (cohort 2021 - 2023)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NA leerlaag H4 (schooljaar 2021 - 2022)</v>
      </c>
      <c r="H4" s="52"/>
      <c r="I4" s="46"/>
      <c r="J4" s="46"/>
      <c r="K4" s="52"/>
      <c r="L4" s="46"/>
      <c r="M4" s="46"/>
      <c r="N4" s="46"/>
      <c r="O4" s="46"/>
      <c r="P4" s="52"/>
      <c r="Q4" s="52"/>
    </row>
    <row r="5" spans="1:32" customHeight="1" ht="34.5">
      <c r="A5" s="9" t="s">
        <v>48</v>
      </c>
      <c r="B5" s="2">
        <v>15</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v>859</v>
      </c>
      <c r="E6" s="2"/>
      <c r="F6" s="42"/>
      <c r="G6" s="23">
        <v>1</v>
      </c>
      <c r="H6" s="24" t="s">
        <v>63</v>
      </c>
      <c r="I6" s="40">
        <v>1</v>
      </c>
      <c r="J6" s="25" t="s">
        <v>7</v>
      </c>
      <c r="K6" s="26"/>
      <c r="L6" s="40">
        <v>50</v>
      </c>
      <c r="M6" s="23" t="s">
        <v>11</v>
      </c>
      <c r="N6" s="41"/>
      <c r="O6" s="27" t="s">
        <v>64</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860</v>
      </c>
      <c r="E7" s="2"/>
      <c r="F7" s="42"/>
      <c r="G7" s="23">
        <v>2</v>
      </c>
      <c r="H7" s="24" t="s">
        <v>66</v>
      </c>
      <c r="I7" s="40">
        <v>2</v>
      </c>
      <c r="J7" s="25" t="s">
        <v>19</v>
      </c>
      <c r="K7" s="26"/>
      <c r="L7" s="40"/>
      <c r="M7" s="23" t="s">
        <v>8</v>
      </c>
      <c r="N7" s="41">
        <v>2</v>
      </c>
      <c r="O7" s="27" t="s">
        <v>11</v>
      </c>
      <c r="P7" s="28" t="s">
        <v>67</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224</v>
      </c>
      <c r="D8" s="2">
        <v>861</v>
      </c>
      <c r="E8" s="2"/>
      <c r="F8" s="42"/>
      <c r="G8" s="23">
        <v>2</v>
      </c>
      <c r="H8" s="24" t="s">
        <v>69</v>
      </c>
      <c r="I8" s="40">
        <v>3</v>
      </c>
      <c r="J8" s="25" t="s">
        <v>7</v>
      </c>
      <c r="K8" s="26"/>
      <c r="L8" s="40">
        <v>100</v>
      </c>
      <c r="M8" s="23" t="s">
        <v>11</v>
      </c>
      <c r="N8" s="41"/>
      <c r="O8" s="27" t="s">
        <v>64</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2023</v>
      </c>
      <c r="D9" s="2">
        <v>862</v>
      </c>
      <c r="E9" s="2"/>
      <c r="F9" s="42"/>
      <c r="G9" s="23">
        <v>3</v>
      </c>
      <c r="H9" s="24" t="s">
        <v>71</v>
      </c>
      <c r="I9" s="40">
        <v>2</v>
      </c>
      <c r="J9" s="25" t="s">
        <v>7</v>
      </c>
      <c r="K9" s="26"/>
      <c r="L9" s="40">
        <v>100</v>
      </c>
      <c r="M9" s="23" t="s">
        <v>11</v>
      </c>
      <c r="N9" s="41"/>
      <c r="O9" s="27" t="s">
        <v>64</v>
      </c>
      <c r="P9" s="28"/>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44387.777800926</v>
      </c>
      <c r="D10" s="2">
        <v>863</v>
      </c>
      <c r="E10" s="2"/>
      <c r="F10" s="42"/>
      <c r="G10" s="23">
        <v>3</v>
      </c>
      <c r="H10" s="24" t="s">
        <v>73</v>
      </c>
      <c r="I10" s="40">
        <v>2</v>
      </c>
      <c r="J10" s="25" t="s">
        <v>19</v>
      </c>
      <c r="K10" s="26"/>
      <c r="L10" s="40"/>
      <c r="M10" s="23" t="s">
        <v>8</v>
      </c>
      <c r="N10" s="41">
        <v>2</v>
      </c>
      <c r="O10" s="27" t="s">
        <v>11</v>
      </c>
      <c r="P10" s="28" t="s">
        <v>74</v>
      </c>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v>864</v>
      </c>
      <c r="E11" s="2"/>
      <c r="F11" s="42"/>
      <c r="G11" s="23">
        <v>4</v>
      </c>
      <c r="H11" s="24" t="s">
        <v>76</v>
      </c>
      <c r="I11" s="40">
        <v>3</v>
      </c>
      <c r="J11" s="25" t="s">
        <v>7</v>
      </c>
      <c r="K11" s="26"/>
      <c r="L11" s="40">
        <v>100</v>
      </c>
      <c r="M11" s="23" t="s">
        <v>11</v>
      </c>
      <c r="N11" s="41"/>
      <c r="O11" s="27" t="s">
        <v>64</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78</v>
      </c>
      <c r="B13" s="4">
        <f>B7-B11</f>
        <v>1</v>
      </c>
      <c r="C13" s="9" t="s">
        <v>47</v>
      </c>
      <c r="D13" s="2">
        <v>551</v>
      </c>
      <c r="F13" s="42"/>
      <c r="G13" s="50" t="str">
        <f>CONCATENATE("Algemene opmerkingen bij het jaarprogramma van  ",G4)</f>
        <v>Algemene opmerkingen bij het jaarprogramma van  NA leerlaag H4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79</v>
      </c>
      <c r="B14" s="7">
        <f>B15+B11-B7</f>
        <v>3</v>
      </c>
      <c r="F14" s="42"/>
      <c r="G14" s="38" t="s">
        <v>80</v>
      </c>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81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NA leerlaag H5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552</v>
      </c>
      <c r="F25" s="42"/>
      <c r="G25" s="50" t="str">
        <f>CONCATENATE("Algemene opmerkingen bij het jaarprogramma van  ",G16)</f>
        <v>Algemene opmerkingen bij het jaarprogramma van  NA leerlaag H5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NA leerlaag H6 (schooljaar 2023 - 2023)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NA leerlaag H6 (schooljaar 2023 - 2023)</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H4 (cohort 2020 - 2022)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NA leerlaag H4 (schooljaar 2020 - 2021)</v>
      </c>
      <c r="H4" s="52"/>
      <c r="I4" s="46"/>
      <c r="J4" s="46"/>
      <c r="K4" s="52"/>
      <c r="L4" s="46"/>
      <c r="M4" s="46"/>
      <c r="N4" s="46"/>
      <c r="O4" s="46"/>
      <c r="P4" s="52"/>
      <c r="Q4" s="52"/>
    </row>
    <row r="5" spans="1:32" customHeight="1" ht="34.5">
      <c r="A5" s="9" t="s">
        <v>48</v>
      </c>
      <c r="B5" s="2">
        <v>15</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v>210</v>
      </c>
      <c r="E6" s="2"/>
      <c r="F6" s="42"/>
      <c r="G6" s="49">
        <v>1</v>
      </c>
      <c r="H6" s="54" t="s">
        <v>82</v>
      </c>
      <c r="I6" s="55">
        <v>1</v>
      </c>
      <c r="J6" s="56" t="s">
        <v>7</v>
      </c>
      <c r="K6" s="57"/>
      <c r="L6" s="55">
        <v>100</v>
      </c>
      <c r="M6" s="49" t="s">
        <v>11</v>
      </c>
      <c r="N6" s="58"/>
      <c r="O6" s="60" t="s">
        <v>64</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211</v>
      </c>
      <c r="E7" s="2"/>
      <c r="F7" s="42"/>
      <c r="G7" s="49">
        <v>1</v>
      </c>
      <c r="H7" s="54" t="s">
        <v>83</v>
      </c>
      <c r="I7" s="55">
        <v>2</v>
      </c>
      <c r="J7" s="56" t="s">
        <v>19</v>
      </c>
      <c r="K7" s="57"/>
      <c r="L7" s="55"/>
      <c r="M7" s="49" t="s">
        <v>8</v>
      </c>
      <c r="N7" s="58">
        <v>2</v>
      </c>
      <c r="O7" s="60" t="s">
        <v>11</v>
      </c>
      <c r="P7" s="61" t="s">
        <v>74</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62</v>
      </c>
      <c r="D8" s="2">
        <v>212</v>
      </c>
      <c r="E8" s="2"/>
      <c r="F8" s="42"/>
      <c r="G8" s="49">
        <v>2</v>
      </c>
      <c r="H8" s="54" t="s">
        <v>84</v>
      </c>
      <c r="I8" s="55">
        <v>2</v>
      </c>
      <c r="J8" s="56" t="s">
        <v>7</v>
      </c>
      <c r="K8" s="57"/>
      <c r="L8" s="55">
        <v>100</v>
      </c>
      <c r="M8" s="49" t="s">
        <v>11</v>
      </c>
      <c r="N8" s="58"/>
      <c r="O8" s="60" t="s">
        <v>64</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2022</v>
      </c>
      <c r="D9" s="2">
        <v>213</v>
      </c>
      <c r="E9" s="2"/>
      <c r="F9" s="42"/>
      <c r="G9" s="49">
        <v>3</v>
      </c>
      <c r="H9" s="54" t="s">
        <v>85</v>
      </c>
      <c r="I9" s="55">
        <v>3</v>
      </c>
      <c r="J9" s="56" t="s">
        <v>7</v>
      </c>
      <c r="K9" s="57"/>
      <c r="L9" s="55">
        <v>100</v>
      </c>
      <c r="M9" s="49" t="s">
        <v>8</v>
      </c>
      <c r="N9" s="58">
        <v>3</v>
      </c>
      <c r="O9" s="60" t="s">
        <v>8</v>
      </c>
      <c r="P9" s="61" t="s">
        <v>86</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44387.777800926</v>
      </c>
      <c r="D10" s="2">
        <v>214</v>
      </c>
      <c r="E10" s="2"/>
      <c r="F10" s="42"/>
      <c r="G10" s="49">
        <v>4</v>
      </c>
      <c r="H10" s="54" t="s">
        <v>87</v>
      </c>
      <c r="I10" s="55">
        <v>1</v>
      </c>
      <c r="J10" s="56" t="s">
        <v>19</v>
      </c>
      <c r="K10" s="57"/>
      <c r="L10" s="55"/>
      <c r="M10" s="49" t="s">
        <v>11</v>
      </c>
      <c r="N10" s="58"/>
      <c r="O10" s="60" t="s">
        <v>64</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v>215</v>
      </c>
      <c r="E11" s="2"/>
      <c r="F11" s="42"/>
      <c r="G11" s="49">
        <v>4</v>
      </c>
      <c r="H11" s="54" t="s">
        <v>88</v>
      </c>
      <c r="I11" s="55">
        <v>2</v>
      </c>
      <c r="J11" s="56" t="s">
        <v>7</v>
      </c>
      <c r="K11" s="57"/>
      <c r="L11" s="55">
        <v>100</v>
      </c>
      <c r="M11" s="49" t="s">
        <v>11</v>
      </c>
      <c r="N11" s="58"/>
      <c r="O11" s="60" t="s">
        <v>64</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78</v>
      </c>
      <c r="B13" s="4">
        <f>B7-B11</f>
        <v>0</v>
      </c>
      <c r="C13" s="9" t="s">
        <v>47</v>
      </c>
      <c r="D13" s="2">
        <v>153</v>
      </c>
      <c r="F13" s="42"/>
      <c r="G13" s="50" t="str">
        <f>CONCATENATE("Algemene opmerkingen bij het jaarprogramma van  ",G4)</f>
        <v>Algemene opmerkingen bij het jaarprogramma van  NA leerlaag H4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79</v>
      </c>
      <c r="B14" s="7">
        <f>B15+B11-B7</f>
        <v>4</v>
      </c>
      <c r="F14" s="42"/>
      <c r="G14" s="51" t="s">
        <v>89</v>
      </c>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81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NA leerlaag H5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856</v>
      </c>
      <c r="E18" s="2"/>
      <c r="F18" s="42"/>
      <c r="G18" s="23">
        <v>1</v>
      </c>
      <c r="H18" s="24" t="s">
        <v>90</v>
      </c>
      <c r="I18" s="40"/>
      <c r="J18" s="25" t="s">
        <v>7</v>
      </c>
      <c r="K18" s="26"/>
      <c r="L18" s="40">
        <v>100</v>
      </c>
      <c r="M18" s="23" t="s">
        <v>8</v>
      </c>
      <c r="N18" s="41">
        <v>4</v>
      </c>
      <c r="O18" s="27" t="s">
        <v>8</v>
      </c>
      <c r="P18" s="28" t="s">
        <v>91</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857</v>
      </c>
      <c r="E19" s="2"/>
      <c r="F19" s="42"/>
      <c r="G19" s="23">
        <v>2</v>
      </c>
      <c r="H19" s="24" t="s">
        <v>92</v>
      </c>
      <c r="I19" s="40"/>
      <c r="J19" s="25" t="s">
        <v>19</v>
      </c>
      <c r="K19" s="26"/>
      <c r="L19" s="40"/>
      <c r="M19" s="23" t="s">
        <v>8</v>
      </c>
      <c r="N19" s="41">
        <v>2</v>
      </c>
      <c r="O19" s="27" t="s">
        <v>11</v>
      </c>
      <c r="P19" s="28" t="s">
        <v>67</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858</v>
      </c>
      <c r="E20" s="2"/>
      <c r="F20" s="42"/>
      <c r="G20" s="23">
        <v>3</v>
      </c>
      <c r="H20" s="24" t="s">
        <v>93</v>
      </c>
      <c r="I20" s="40"/>
      <c r="J20" s="25" t="s">
        <v>7</v>
      </c>
      <c r="K20" s="26"/>
      <c r="L20" s="40">
        <v>100</v>
      </c>
      <c r="M20" s="23" t="s">
        <v>8</v>
      </c>
      <c r="N20" s="41">
        <v>4</v>
      </c>
      <c r="O20" s="27" t="s">
        <v>8</v>
      </c>
      <c r="P20" s="28" t="s">
        <v>94</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23" t="s">
        <v>5</v>
      </c>
      <c r="H21" s="24"/>
      <c r="I21" s="40"/>
      <c r="J21" s="25" t="s">
        <v>5</v>
      </c>
      <c r="K21" s="26"/>
      <c r="L21" s="40"/>
      <c r="M21" s="23" t="s">
        <v>5</v>
      </c>
      <c r="N21" s="41"/>
      <c r="O21" s="27" t="s">
        <v>5</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154</v>
      </c>
      <c r="F25" s="42"/>
      <c r="G25" s="50" t="str">
        <f>CONCATENATE("Algemene opmerkingen bij het jaarprogramma van  ",G16)</f>
        <v>Algemene opmerkingen bij het jaarprogramma van  NA leerlaag H5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t="s">
        <v>80</v>
      </c>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NA leerlaag H6 (schooljaar 2022 - 2022)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NA leerlaag H6 (schooljaar 2022 - 2022)</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H5 (cohort 2019 - 2021)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NA leerlaag H4 (schooljaar 2019 - 2020)</v>
      </c>
      <c r="H4" s="52"/>
      <c r="I4" s="46"/>
      <c r="J4" s="46"/>
      <c r="K4" s="52"/>
      <c r="L4" s="46"/>
      <c r="M4" s="46"/>
      <c r="N4" s="46"/>
      <c r="O4" s="46"/>
      <c r="P4" s="52"/>
      <c r="Q4" s="52"/>
    </row>
    <row r="5" spans="1:32" customHeight="1" ht="34.5">
      <c r="A5" s="9" t="s">
        <v>48</v>
      </c>
      <c r="B5" s="2">
        <v>15</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63</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44387.777800926</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78</v>
      </c>
      <c r="B13" s="4">
        <f>B7-B11</f>
        <v>-1</v>
      </c>
      <c r="C13" s="9" t="s">
        <v>47</v>
      </c>
      <c r="D13" s="2">
        <v>155</v>
      </c>
      <c r="F13" s="42"/>
      <c r="G13" s="50" t="str">
        <f>CONCATENATE("Algemene opmerkingen bij het jaarprogramma van  ",G4)</f>
        <v>Algemene opmerkingen bij het jaarprogramma van  NA leerlaag H4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79</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81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NA leerlaag H5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216</v>
      </c>
      <c r="E18" s="2"/>
      <c r="F18" s="42"/>
      <c r="G18" s="49">
        <v>1</v>
      </c>
      <c r="H18" s="54" t="s">
        <v>90</v>
      </c>
      <c r="I18" s="55"/>
      <c r="J18" s="56" t="s">
        <v>7</v>
      </c>
      <c r="K18" s="57"/>
      <c r="L18" s="55">
        <v>100</v>
      </c>
      <c r="M18" s="49" t="s">
        <v>8</v>
      </c>
      <c r="N18" s="58">
        <v>4</v>
      </c>
      <c r="O18" s="60" t="s">
        <v>8</v>
      </c>
      <c r="P18" s="61" t="s">
        <v>91</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217</v>
      </c>
      <c r="E19" s="2"/>
      <c r="F19" s="42"/>
      <c r="G19" s="49">
        <v>2</v>
      </c>
      <c r="H19" s="54" t="s">
        <v>95</v>
      </c>
      <c r="I19" s="55"/>
      <c r="J19" s="56" t="s">
        <v>19</v>
      </c>
      <c r="K19" s="57"/>
      <c r="L19" s="55"/>
      <c r="M19" s="49" t="s">
        <v>8</v>
      </c>
      <c r="N19" s="58">
        <v>2</v>
      </c>
      <c r="O19" s="60" t="s">
        <v>11</v>
      </c>
      <c r="P19" s="61" t="s">
        <v>67</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218</v>
      </c>
      <c r="E20" s="2"/>
      <c r="F20" s="42"/>
      <c r="G20" s="49">
        <v>3</v>
      </c>
      <c r="H20" s="54" t="s">
        <v>93</v>
      </c>
      <c r="I20" s="55"/>
      <c r="J20" s="56" t="s">
        <v>7</v>
      </c>
      <c r="K20" s="57"/>
      <c r="L20" s="55">
        <v>100</v>
      </c>
      <c r="M20" s="49" t="s">
        <v>8</v>
      </c>
      <c r="N20" s="58">
        <v>4</v>
      </c>
      <c r="O20" s="60" t="s">
        <v>8</v>
      </c>
      <c r="P20" s="61" t="s">
        <v>94</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156</v>
      </c>
      <c r="F25" s="42"/>
      <c r="G25" s="50" t="str">
        <f>CONCATENATE("Algemene opmerkingen bij het jaarprogramma van  ",G16)</f>
        <v>Algemene opmerkingen bij het jaarprogramma van  NA leerlaag H5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t="s">
        <v>89</v>
      </c>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NA leerlaag H6 (schooljaar 2021 - 2021)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NA leerlaag H6 (schooljaar 2021 - 2021)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A3 (cohort 2021 - 2024)</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NA leerlaag A4 (schooljaar 2021 - 2022)</v>
      </c>
      <c r="H4" s="52"/>
      <c r="I4" s="46"/>
      <c r="J4" s="46"/>
      <c r="K4" s="52"/>
      <c r="L4" s="46"/>
      <c r="M4" s="46"/>
      <c r="N4" s="46"/>
      <c r="O4" s="46"/>
      <c r="P4" s="52"/>
      <c r="Q4" s="52"/>
    </row>
    <row r="5" spans="1:32" customHeight="1" ht="34.5">
      <c r="A5" s="9" t="s">
        <v>48</v>
      </c>
      <c r="B5" s="2">
        <v>15</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96</v>
      </c>
      <c r="D6" s="2">
        <v>873</v>
      </c>
      <c r="E6" s="2"/>
      <c r="F6" s="42"/>
      <c r="G6" s="23">
        <v>1</v>
      </c>
      <c r="H6" s="24" t="s">
        <v>63</v>
      </c>
      <c r="I6" s="40">
        <v>1</v>
      </c>
      <c r="J6" s="25" t="s">
        <v>7</v>
      </c>
      <c r="K6" s="26"/>
      <c r="L6" s="40">
        <v>50</v>
      </c>
      <c r="M6" s="23" t="s">
        <v>11</v>
      </c>
      <c r="N6" s="41"/>
      <c r="O6" s="27" t="s">
        <v>64</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874</v>
      </c>
      <c r="E7" s="2"/>
      <c r="F7" s="42"/>
      <c r="G7" s="23">
        <v>2</v>
      </c>
      <c r="H7" s="24" t="s">
        <v>69</v>
      </c>
      <c r="I7" s="40">
        <v>3</v>
      </c>
      <c r="J7" s="25" t="s">
        <v>7</v>
      </c>
      <c r="K7" s="26"/>
      <c r="L7" s="40">
        <v>100</v>
      </c>
      <c r="M7" s="23" t="s">
        <v>11</v>
      </c>
      <c r="N7" s="41"/>
      <c r="O7" s="27" t="s">
        <v>64</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225</v>
      </c>
      <c r="D8" s="2">
        <v>875</v>
      </c>
      <c r="E8" s="2"/>
      <c r="F8" s="42"/>
      <c r="G8" s="23">
        <v>3</v>
      </c>
      <c r="H8" s="24" t="s">
        <v>71</v>
      </c>
      <c r="I8" s="40">
        <v>2</v>
      </c>
      <c r="J8" s="25" t="s">
        <v>7</v>
      </c>
      <c r="K8" s="26"/>
      <c r="L8" s="40">
        <v>100</v>
      </c>
      <c r="M8" s="23" t="s">
        <v>11</v>
      </c>
      <c r="N8" s="41"/>
      <c r="O8" s="27" t="s">
        <v>64</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2024</v>
      </c>
      <c r="D9" s="2">
        <v>876</v>
      </c>
      <c r="E9" s="2"/>
      <c r="F9" s="42"/>
      <c r="G9" s="23">
        <v>3</v>
      </c>
      <c r="H9" s="24" t="s">
        <v>97</v>
      </c>
      <c r="I9" s="40">
        <v>2</v>
      </c>
      <c r="J9" s="25" t="s">
        <v>19</v>
      </c>
      <c r="K9" s="26"/>
      <c r="L9" s="40"/>
      <c r="M9" s="23" t="s">
        <v>8</v>
      </c>
      <c r="N9" s="41">
        <v>2</v>
      </c>
      <c r="O9" s="27" t="s">
        <v>11</v>
      </c>
      <c r="P9" s="28" t="s">
        <v>98</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44387.777800926</v>
      </c>
      <c r="D10" s="2">
        <v>877</v>
      </c>
      <c r="E10" s="2"/>
      <c r="F10" s="42"/>
      <c r="G10" s="23">
        <v>4</v>
      </c>
      <c r="H10" s="24" t="s">
        <v>76</v>
      </c>
      <c r="I10" s="40">
        <v>3</v>
      </c>
      <c r="J10" s="25" t="s">
        <v>7</v>
      </c>
      <c r="K10" s="26"/>
      <c r="L10" s="40">
        <v>100</v>
      </c>
      <c r="M10" s="23" t="s">
        <v>11</v>
      </c>
      <c r="N10" s="41"/>
      <c r="O10" s="27" t="s">
        <v>64</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F11" s="42"/>
      <c r="G11" s="23" t="s">
        <v>5</v>
      </c>
      <c r="H11" s="24"/>
      <c r="I11" s="40"/>
      <c r="J11" s="25" t="s">
        <v>5</v>
      </c>
      <c r="K11" s="26"/>
      <c r="L11" s="40"/>
      <c r="M11" s="23" t="s">
        <v>5</v>
      </c>
      <c r="N11" s="41"/>
      <c r="O11" s="27" t="s">
        <v>5</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78</v>
      </c>
      <c r="B13" s="4">
        <f>B7-B11</f>
        <v>1</v>
      </c>
      <c r="C13" s="9" t="s">
        <v>47</v>
      </c>
      <c r="D13" s="2">
        <v>553</v>
      </c>
      <c r="F13" s="42"/>
      <c r="G13" s="50" t="str">
        <f>CONCATENATE("Algemene opmerkingen bij het jaarprogramma van  ",G4)</f>
        <v>Algemene opmerkingen bij het jaarprogramma van  NA leerlaag A4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79</v>
      </c>
      <c r="B14" s="7">
        <f>B15+B11-B7</f>
        <v>3</v>
      </c>
      <c r="F14" s="42"/>
      <c r="G14" s="38" t="s">
        <v>80</v>
      </c>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81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NA leerlaag A5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554</v>
      </c>
      <c r="F25" s="42"/>
      <c r="G25" s="50" t="str">
        <f>CONCATENATE("Algemene opmerkingen bij het jaarprogramma van  ",G16)</f>
        <v>Algemene opmerkingen bij het jaarprogramma van  NA leerlaag A5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NA leerlaag A6 (schooljaar 2023 - 2024)</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555</v>
      </c>
      <c r="F37" s="42"/>
      <c r="G37" s="50" t="str">
        <f>CONCATENATE("Algemene opmerkingen bij het jaarprogramma van  ",G28)</f>
        <v>Algemene opmerkingen bij het jaarprogramma van  NA leerlaag A6 (schooljaar 2023 - 2024)</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A4 (cohort 2020 - 2023)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NA leerlaag A4 (schooljaar 2020 - 2021)</v>
      </c>
      <c r="H4" s="52"/>
      <c r="I4" s="46"/>
      <c r="J4" s="46"/>
      <c r="K4" s="52"/>
      <c r="L4" s="46"/>
      <c r="M4" s="46"/>
      <c r="N4" s="46"/>
      <c r="O4" s="46"/>
      <c r="P4" s="52"/>
      <c r="Q4" s="52"/>
    </row>
    <row r="5" spans="1:32" customHeight="1" ht="34.5">
      <c r="A5" s="9" t="s">
        <v>48</v>
      </c>
      <c r="B5" s="2">
        <v>15</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96</v>
      </c>
      <c r="D6" s="2">
        <v>219</v>
      </c>
      <c r="E6" s="2"/>
      <c r="F6" s="42"/>
      <c r="G6" s="49">
        <v>1</v>
      </c>
      <c r="H6" s="54" t="s">
        <v>99</v>
      </c>
      <c r="I6" s="55">
        <v>1</v>
      </c>
      <c r="J6" s="56" t="s">
        <v>19</v>
      </c>
      <c r="K6" s="57"/>
      <c r="L6" s="55"/>
      <c r="M6" s="49" t="s">
        <v>11</v>
      </c>
      <c r="N6" s="58"/>
      <c r="O6" s="60" t="s">
        <v>64</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220</v>
      </c>
      <c r="E7" s="2"/>
      <c r="F7" s="42"/>
      <c r="G7" s="49">
        <v>1</v>
      </c>
      <c r="H7" s="54" t="s">
        <v>100</v>
      </c>
      <c r="I7" s="55">
        <v>2</v>
      </c>
      <c r="J7" s="56" t="s">
        <v>7</v>
      </c>
      <c r="K7" s="57"/>
      <c r="L7" s="55">
        <v>100</v>
      </c>
      <c r="M7" s="49" t="s">
        <v>11</v>
      </c>
      <c r="N7" s="58"/>
      <c r="O7" s="60" t="s">
        <v>64</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64</v>
      </c>
      <c r="D8" s="2">
        <v>221</v>
      </c>
      <c r="E8" s="2"/>
      <c r="F8" s="42"/>
      <c r="G8" s="49">
        <v>2</v>
      </c>
      <c r="H8" s="54" t="s">
        <v>101</v>
      </c>
      <c r="I8" s="55">
        <v>1</v>
      </c>
      <c r="J8" s="56" t="s">
        <v>7</v>
      </c>
      <c r="K8" s="57"/>
      <c r="L8" s="55">
        <v>100</v>
      </c>
      <c r="M8" s="49" t="s">
        <v>11</v>
      </c>
      <c r="N8" s="58"/>
      <c r="O8" s="60" t="s">
        <v>64</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2023</v>
      </c>
      <c r="D9" s="2">
        <v>222</v>
      </c>
      <c r="E9" s="2"/>
      <c r="F9" s="42"/>
      <c r="G9" s="49">
        <v>3</v>
      </c>
      <c r="H9" s="54" t="s">
        <v>102</v>
      </c>
      <c r="I9" s="55">
        <v>2</v>
      </c>
      <c r="J9" s="56" t="s">
        <v>7</v>
      </c>
      <c r="K9" s="57"/>
      <c r="L9" s="55">
        <v>100</v>
      </c>
      <c r="M9" s="49" t="s">
        <v>11</v>
      </c>
      <c r="N9" s="58"/>
      <c r="O9" s="60" t="s">
        <v>64</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44387.777800926</v>
      </c>
      <c r="D10" s="2">
        <v>223</v>
      </c>
      <c r="E10" s="2"/>
      <c r="F10" s="42"/>
      <c r="G10" s="49">
        <v>4</v>
      </c>
      <c r="H10" s="54" t="s">
        <v>97</v>
      </c>
      <c r="I10" s="55">
        <v>2</v>
      </c>
      <c r="J10" s="56" t="s">
        <v>19</v>
      </c>
      <c r="K10" s="57"/>
      <c r="L10" s="55"/>
      <c r="M10" s="49" t="s">
        <v>8</v>
      </c>
      <c r="N10" s="58">
        <v>2</v>
      </c>
      <c r="O10" s="60" t="s">
        <v>11</v>
      </c>
      <c r="P10" s="61" t="s">
        <v>98</v>
      </c>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v>224</v>
      </c>
      <c r="E11" s="2"/>
      <c r="F11" s="42"/>
      <c r="G11" s="49">
        <v>4</v>
      </c>
      <c r="H11" s="54" t="s">
        <v>103</v>
      </c>
      <c r="I11" s="55">
        <v>3</v>
      </c>
      <c r="J11" s="56" t="s">
        <v>7</v>
      </c>
      <c r="K11" s="57"/>
      <c r="L11" s="55">
        <v>100</v>
      </c>
      <c r="M11" s="49" t="s">
        <v>11</v>
      </c>
      <c r="N11" s="58"/>
      <c r="O11" s="60" t="s">
        <v>64</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78</v>
      </c>
      <c r="B13" s="4">
        <f>B7-B11</f>
        <v>0</v>
      </c>
      <c r="C13" s="9" t="s">
        <v>47</v>
      </c>
      <c r="D13" s="2">
        <v>157</v>
      </c>
      <c r="F13" s="42"/>
      <c r="G13" s="50" t="str">
        <f>CONCATENATE("Algemene opmerkingen bij het jaarprogramma van  ",G4)</f>
        <v>Algemene opmerkingen bij het jaarprogramma van  NA leerlaag A4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79</v>
      </c>
      <c r="B14" s="7">
        <f>B15+B11-B7</f>
        <v>4</v>
      </c>
      <c r="F14" s="42"/>
      <c r="G14" s="51" t="s">
        <v>89</v>
      </c>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81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NA leerlaag A5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868</v>
      </c>
      <c r="E18" s="2"/>
      <c r="F18" s="42"/>
      <c r="G18" s="23">
        <v>1</v>
      </c>
      <c r="H18" s="24" t="s">
        <v>104</v>
      </c>
      <c r="I18" s="40">
        <v>2</v>
      </c>
      <c r="J18" s="25" t="s">
        <v>7</v>
      </c>
      <c r="K18" s="26"/>
      <c r="L18" s="40">
        <v>50</v>
      </c>
      <c r="M18" s="23" t="s">
        <v>11</v>
      </c>
      <c r="N18" s="41"/>
      <c r="O18" s="27" t="s">
        <v>64</v>
      </c>
      <c r="P18" s="28"/>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869</v>
      </c>
      <c r="E19" s="2"/>
      <c r="F19" s="42"/>
      <c r="G19" s="23">
        <v>2</v>
      </c>
      <c r="H19" s="24" t="s">
        <v>105</v>
      </c>
      <c r="I19" s="40">
        <v>2</v>
      </c>
      <c r="J19" s="25" t="s">
        <v>7</v>
      </c>
      <c r="K19" s="26"/>
      <c r="L19" s="40">
        <v>100</v>
      </c>
      <c r="M19" s="23" t="s">
        <v>11</v>
      </c>
      <c r="N19" s="41"/>
      <c r="O19" s="27" t="s">
        <v>64</v>
      </c>
      <c r="P19" s="28"/>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870</v>
      </c>
      <c r="E20" s="2"/>
      <c r="F20" s="42"/>
      <c r="G20" s="23">
        <v>3</v>
      </c>
      <c r="H20" s="24" t="s">
        <v>106</v>
      </c>
      <c r="I20" s="40">
        <v>1</v>
      </c>
      <c r="J20" s="25" t="s">
        <v>7</v>
      </c>
      <c r="K20" s="26"/>
      <c r="L20" s="40">
        <v>50</v>
      </c>
      <c r="M20" s="23" t="s">
        <v>11</v>
      </c>
      <c r="N20" s="41"/>
      <c r="O20" s="27" t="s">
        <v>64</v>
      </c>
      <c r="P20" s="28"/>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871</v>
      </c>
      <c r="E21" s="2"/>
      <c r="F21" s="42"/>
      <c r="G21" s="23">
        <v>3</v>
      </c>
      <c r="H21" s="24" t="s">
        <v>107</v>
      </c>
      <c r="I21" s="40">
        <v>1</v>
      </c>
      <c r="J21" s="25" t="s">
        <v>19</v>
      </c>
      <c r="K21" s="26"/>
      <c r="L21" s="40"/>
      <c r="M21" s="23" t="s">
        <v>8</v>
      </c>
      <c r="N21" s="41">
        <v>1</v>
      </c>
      <c r="O21" s="27" t="s">
        <v>11</v>
      </c>
      <c r="P21" s="28" t="s">
        <v>108</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872</v>
      </c>
      <c r="E22" s="2"/>
      <c r="F22" s="42"/>
      <c r="G22" s="23">
        <v>4</v>
      </c>
      <c r="H22" s="24" t="s">
        <v>109</v>
      </c>
      <c r="I22" s="40">
        <v>2</v>
      </c>
      <c r="J22" s="25" t="s">
        <v>7</v>
      </c>
      <c r="K22" s="26"/>
      <c r="L22" s="40">
        <v>100</v>
      </c>
      <c r="M22" s="23" t="s">
        <v>8</v>
      </c>
      <c r="N22" s="41">
        <v>2</v>
      </c>
      <c r="O22" s="27" t="s">
        <v>8</v>
      </c>
      <c r="P22" s="28" t="s">
        <v>110</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158</v>
      </c>
      <c r="F25" s="42"/>
      <c r="G25" s="50" t="str">
        <f>CONCATENATE("Algemene opmerkingen bij het jaarprogramma van  ",G16)</f>
        <v>Algemene opmerkingen bij het jaarprogramma van  NA leerlaag A5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t="s">
        <v>80</v>
      </c>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NA leerlaag A6 (schooljaar 2022 - 2023)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159</v>
      </c>
      <c r="F37" s="42"/>
      <c r="G37" s="50" t="str">
        <f>CONCATENATE("Algemene opmerkingen bij het jaarprogramma van  ",G28)</f>
        <v>Algemene opmerkingen bij het jaarprogramma van  NA leerlaag A6 (schooljaar 2022 - 2023)</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A5 (cohort 2019 - 2022)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NA leerlaag A4 (schooljaar 2019 - 2020)</v>
      </c>
      <c r="H4" s="52"/>
      <c r="I4" s="46"/>
      <c r="J4" s="46"/>
      <c r="K4" s="52"/>
      <c r="L4" s="46"/>
      <c r="M4" s="46"/>
      <c r="N4" s="46"/>
      <c r="O4" s="46"/>
      <c r="P4" s="52"/>
      <c r="Q4" s="52"/>
    </row>
    <row r="5" spans="1:32" customHeight="1" ht="34.5">
      <c r="A5" s="9" t="s">
        <v>48</v>
      </c>
      <c r="B5" s="2">
        <v>15</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96</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65</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2022</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44387.777800926</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78</v>
      </c>
      <c r="B13" s="4">
        <f>B7-B11</f>
        <v>-1</v>
      </c>
      <c r="C13" s="9" t="s">
        <v>47</v>
      </c>
      <c r="D13" s="2">
        <v>160</v>
      </c>
      <c r="F13" s="42"/>
      <c r="G13" s="50" t="str">
        <f>CONCATENATE("Algemene opmerkingen bij het jaarprogramma van  ",G4)</f>
        <v>Algemene opmerkingen bij het jaarprogramma van  NA leerlaag A4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79</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81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NA leerlaag A5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225</v>
      </c>
      <c r="E18" s="2"/>
      <c r="F18" s="42"/>
      <c r="G18" s="49">
        <v>1</v>
      </c>
      <c r="H18" s="54" t="s">
        <v>104</v>
      </c>
      <c r="I18" s="55">
        <v>2</v>
      </c>
      <c r="J18" s="56" t="s">
        <v>7</v>
      </c>
      <c r="K18" s="57"/>
      <c r="L18" s="55">
        <v>50</v>
      </c>
      <c r="M18" s="49" t="s">
        <v>11</v>
      </c>
      <c r="N18" s="58"/>
      <c r="O18" s="60" t="s">
        <v>64</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226</v>
      </c>
      <c r="E19" s="2"/>
      <c r="F19" s="42"/>
      <c r="G19" s="49">
        <v>2</v>
      </c>
      <c r="H19" s="54" t="s">
        <v>105</v>
      </c>
      <c r="I19" s="55">
        <v>2</v>
      </c>
      <c r="J19" s="56" t="s">
        <v>7</v>
      </c>
      <c r="K19" s="57"/>
      <c r="L19" s="55">
        <v>100</v>
      </c>
      <c r="M19" s="49" t="s">
        <v>11</v>
      </c>
      <c r="N19" s="58"/>
      <c r="O19" s="60" t="s">
        <v>64</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227</v>
      </c>
      <c r="E20" s="2"/>
      <c r="F20" s="42"/>
      <c r="G20" s="49">
        <v>3</v>
      </c>
      <c r="H20" s="54" t="s">
        <v>106</v>
      </c>
      <c r="I20" s="55">
        <v>1</v>
      </c>
      <c r="J20" s="56" t="s">
        <v>7</v>
      </c>
      <c r="K20" s="57"/>
      <c r="L20" s="55">
        <v>50</v>
      </c>
      <c r="M20" s="49" t="s">
        <v>11</v>
      </c>
      <c r="N20" s="58"/>
      <c r="O20" s="60" t="s">
        <v>64</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228</v>
      </c>
      <c r="E21" s="2"/>
      <c r="F21" s="42"/>
      <c r="G21" s="49">
        <v>3</v>
      </c>
      <c r="H21" s="54" t="s">
        <v>107</v>
      </c>
      <c r="I21" s="55">
        <v>1</v>
      </c>
      <c r="J21" s="56" t="s">
        <v>19</v>
      </c>
      <c r="K21" s="57"/>
      <c r="L21" s="55"/>
      <c r="M21" s="49" t="s">
        <v>8</v>
      </c>
      <c r="N21" s="58">
        <v>1</v>
      </c>
      <c r="O21" s="60" t="s">
        <v>11</v>
      </c>
      <c r="P21" s="61" t="s">
        <v>108</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229</v>
      </c>
      <c r="E22" s="2"/>
      <c r="F22" s="42"/>
      <c r="G22" s="49">
        <v>4</v>
      </c>
      <c r="H22" s="54" t="s">
        <v>109</v>
      </c>
      <c r="I22" s="55">
        <v>2</v>
      </c>
      <c r="J22" s="56" t="s">
        <v>7</v>
      </c>
      <c r="K22" s="57"/>
      <c r="L22" s="55">
        <v>100</v>
      </c>
      <c r="M22" s="49" t="s">
        <v>8</v>
      </c>
      <c r="N22" s="58">
        <v>2</v>
      </c>
      <c r="O22" s="60" t="s">
        <v>8</v>
      </c>
      <c r="P22" s="61" t="s">
        <v>110</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161</v>
      </c>
      <c r="F25" s="42"/>
      <c r="G25" s="50" t="str">
        <f>CONCATENATE("Algemene opmerkingen bij het jaarprogramma van  ",G16)</f>
        <v>Algemene opmerkingen bij het jaarprogramma van  NA leerlaag A5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t="s">
        <v>89</v>
      </c>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NA leerlaag A6 (schooljaar 2021 - 2022)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865</v>
      </c>
      <c r="E30" s="2"/>
      <c r="F30" s="42"/>
      <c r="G30" s="23">
        <v>1</v>
      </c>
      <c r="H30" s="24" t="s">
        <v>111</v>
      </c>
      <c r="I30" s="40">
        <v>4</v>
      </c>
      <c r="J30" s="25" t="s">
        <v>7</v>
      </c>
      <c r="K30" s="26"/>
      <c r="L30" s="40">
        <v>100</v>
      </c>
      <c r="M30" s="23" t="s">
        <v>8</v>
      </c>
      <c r="N30" s="41">
        <v>4</v>
      </c>
      <c r="O30" s="27" t="s">
        <v>8</v>
      </c>
      <c r="P30" s="28" t="s">
        <v>112</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866</v>
      </c>
      <c r="E31" s="2"/>
      <c r="F31" s="42"/>
      <c r="G31" s="23">
        <v>2</v>
      </c>
      <c r="H31" s="24" t="s">
        <v>113</v>
      </c>
      <c r="I31" s="40">
        <v>3</v>
      </c>
      <c r="J31" s="25" t="s">
        <v>7</v>
      </c>
      <c r="K31" s="26"/>
      <c r="L31" s="40">
        <v>100</v>
      </c>
      <c r="M31" s="23" t="s">
        <v>8</v>
      </c>
      <c r="N31" s="41">
        <v>3</v>
      </c>
      <c r="O31" s="27" t="s">
        <v>8</v>
      </c>
      <c r="P31" s="28" t="s">
        <v>114</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867</v>
      </c>
      <c r="E32" s="2"/>
      <c r="F32" s="42"/>
      <c r="G32" s="23">
        <v>3</v>
      </c>
      <c r="H32" s="24" t="s">
        <v>115</v>
      </c>
      <c r="I32" s="40">
        <v>4</v>
      </c>
      <c r="J32" s="25" t="s">
        <v>7</v>
      </c>
      <c r="K32" s="26"/>
      <c r="L32" s="40">
        <v>100</v>
      </c>
      <c r="M32" s="23" t="s">
        <v>8</v>
      </c>
      <c r="N32" s="41">
        <v>4</v>
      </c>
      <c r="O32" s="27" t="s">
        <v>8</v>
      </c>
      <c r="P32" s="28" t="s">
        <v>116</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23" t="s">
        <v>5</v>
      </c>
      <c r="H33" s="24"/>
      <c r="I33" s="40"/>
      <c r="J33" s="25" t="s">
        <v>5</v>
      </c>
      <c r="K33" s="26"/>
      <c r="L33" s="40"/>
      <c r="M33" s="23" t="s">
        <v>5</v>
      </c>
      <c r="N33" s="41"/>
      <c r="O33" s="27" t="s">
        <v>5</v>
      </c>
      <c r="P33" s="28"/>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23" t="s">
        <v>5</v>
      </c>
      <c r="H34" s="24"/>
      <c r="I34" s="40"/>
      <c r="J34" s="25" t="s">
        <v>5</v>
      </c>
      <c r="K34" s="26"/>
      <c r="L34" s="40"/>
      <c r="M34" s="23" t="s">
        <v>5</v>
      </c>
      <c r="N34" s="41"/>
      <c r="O34" s="27" t="s">
        <v>5</v>
      </c>
      <c r="P34" s="28"/>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23" t="s">
        <v>5</v>
      </c>
      <c r="H35" s="24"/>
      <c r="I35" s="40"/>
      <c r="J35" s="25" t="s">
        <v>5</v>
      </c>
      <c r="K35" s="26"/>
      <c r="L35" s="40"/>
      <c r="M35" s="23" t="s">
        <v>5</v>
      </c>
      <c r="N35" s="41"/>
      <c r="O35" s="27" t="s">
        <v>5</v>
      </c>
      <c r="P35" s="28"/>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162</v>
      </c>
      <c r="F37" s="42"/>
      <c r="G37" s="50" t="str">
        <f>CONCATENATE("Algemene opmerkingen bij het jaarprogramma van  ",G28)</f>
        <v>Algemene opmerkingen bij het jaarprogramma van  NA leerlaag A6 (schooljaar 2021 - 2022)</v>
      </c>
      <c r="H37" s="50"/>
      <c r="I37" s="50"/>
      <c r="J37" s="50"/>
      <c r="K37" s="50"/>
      <c r="L37" s="50"/>
      <c r="M37" s="50"/>
      <c r="N37" s="46"/>
      <c r="O37" s="46"/>
      <c r="P37" s="52"/>
      <c r="Q37" s="52"/>
    </row>
    <row r="38" spans="1:32" customHeight="1" ht="72">
      <c r="F38" s="42"/>
      <c r="G38" s="38" t="s">
        <v>80</v>
      </c>
      <c r="H38" s="38"/>
      <c r="I38" s="38"/>
      <c r="J38" s="38"/>
      <c r="K38" s="38"/>
      <c r="L38" s="38"/>
      <c r="M38" s="38"/>
      <c r="N38" s="62"/>
      <c r="O38" s="62"/>
      <c r="P38" s="63"/>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A6 (cohort 2018 - 2021)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NA leerlaag A4 (schooljaar 2018 - 2019)</v>
      </c>
      <c r="H4" s="52"/>
      <c r="I4" s="46"/>
      <c r="J4" s="46"/>
      <c r="K4" s="52"/>
      <c r="L4" s="46"/>
      <c r="M4" s="46"/>
      <c r="N4" s="46"/>
      <c r="O4" s="46"/>
      <c r="P4" s="52"/>
      <c r="Q4" s="52"/>
    </row>
    <row r="5" spans="1:32" customHeight="1" ht="34.5">
      <c r="A5" s="9" t="s">
        <v>48</v>
      </c>
      <c r="B5" s="2">
        <v>15</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96</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2018</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66</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44387.777800926</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78</v>
      </c>
      <c r="B13" s="4">
        <f>B7-B11</f>
        <v>-2</v>
      </c>
      <c r="C13" s="9" t="s">
        <v>47</v>
      </c>
      <c r="D13" s="2">
        <v>163</v>
      </c>
      <c r="F13" s="42"/>
      <c r="G13" s="50" t="str">
        <f>CONCATENATE("Algemene opmerkingen bij het jaarprogramma van  ",G4)</f>
        <v>Algemene opmerkingen bij het jaarprogramma van  NA leerlaag A4 (schooljaar 2018 - 2019)</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79</v>
      </c>
      <c r="B14" s="7">
        <f>B15+B11-B7</f>
        <v>6</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81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NA leerlaag A5 (schooljaar 2019 - 2020)</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164</v>
      </c>
      <c r="F25" s="42"/>
      <c r="G25" s="50" t="str">
        <f>CONCATENATE("Algemene opmerkingen bij het jaarprogramma van  ",G16)</f>
        <v>Algemene opmerkingen bij het jaarprogramma van  NA leerlaag A5 (schooljaar 2019 - 2020)</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NA leerlaag A6 (schooljaar 2020 - 2021)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230</v>
      </c>
      <c r="E30" s="2"/>
      <c r="F30" s="42"/>
      <c r="G30" s="49">
        <v>1</v>
      </c>
      <c r="H30" s="54" t="s">
        <v>111</v>
      </c>
      <c r="I30" s="55">
        <v>4</v>
      </c>
      <c r="J30" s="56" t="s">
        <v>7</v>
      </c>
      <c r="K30" s="57"/>
      <c r="L30" s="55">
        <v>100</v>
      </c>
      <c r="M30" s="49" t="s">
        <v>8</v>
      </c>
      <c r="N30" s="58">
        <v>4</v>
      </c>
      <c r="O30" s="60" t="s">
        <v>8</v>
      </c>
      <c r="P30" s="61" t="s">
        <v>112</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231</v>
      </c>
      <c r="E31" s="2"/>
      <c r="F31" s="42"/>
      <c r="G31" s="49">
        <v>2</v>
      </c>
      <c r="H31" s="54" t="s">
        <v>113</v>
      </c>
      <c r="I31" s="55">
        <v>3</v>
      </c>
      <c r="J31" s="56" t="s">
        <v>7</v>
      </c>
      <c r="K31" s="57"/>
      <c r="L31" s="55">
        <v>100</v>
      </c>
      <c r="M31" s="49" t="s">
        <v>8</v>
      </c>
      <c r="N31" s="58">
        <v>3</v>
      </c>
      <c r="O31" s="60" t="s">
        <v>8</v>
      </c>
      <c r="P31" s="61" t="s">
        <v>114</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232</v>
      </c>
      <c r="E32" s="2"/>
      <c r="F32" s="42"/>
      <c r="G32" s="49">
        <v>3</v>
      </c>
      <c r="H32" s="54" t="s">
        <v>115</v>
      </c>
      <c r="I32" s="55">
        <v>4</v>
      </c>
      <c r="J32" s="56" t="s">
        <v>7</v>
      </c>
      <c r="K32" s="57"/>
      <c r="L32" s="55">
        <v>100</v>
      </c>
      <c r="M32" s="49" t="s">
        <v>8</v>
      </c>
      <c r="N32" s="58">
        <v>4</v>
      </c>
      <c r="O32" s="60" t="s">
        <v>8</v>
      </c>
      <c r="P32" s="61" t="s">
        <v>116</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165</v>
      </c>
      <c r="F37" s="42"/>
      <c r="G37" s="50" t="str">
        <f>CONCATENATE("Algemene opmerkingen bij het jaarprogramma van  ",G28)</f>
        <v>Algemene opmerkingen bij het jaarprogramma van  NA leerlaag A6 (schooljaar 2020 - 2021)</v>
      </c>
      <c r="H37" s="50"/>
      <c r="I37" s="50"/>
      <c r="J37" s="50"/>
      <c r="K37" s="50"/>
      <c r="L37" s="50"/>
      <c r="M37" s="50"/>
      <c r="N37" s="46"/>
      <c r="O37" s="46"/>
      <c r="P37" s="52"/>
      <c r="Q37" s="52"/>
    </row>
    <row r="38" spans="1:32" customHeight="1" ht="72">
      <c r="F38" s="42"/>
      <c r="G38" s="51" t="s">
        <v>89</v>
      </c>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