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<sst xmlns="http://schemas.openxmlformats.org/spreadsheetml/2006/main" uniqueCount="86">
  <si>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</si>
  <si>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</si>
  <si>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</si>
  <si>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</si>
  <si>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</si>
  <si>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</si>
  <si>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</si>
  <si>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</si>
  <si>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</si>
  <si>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</si>
  <si>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</si>
  <si>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</si>
  <si>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</si>
  <si>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</si>
  <si>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</si>
  <si>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</si>
  <si>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</si>
  <si>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</si>
  <si>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</si>
  <si>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</si>
  <si>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</si>
  <si>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</si>
  <si>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</si>
  <si>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</si>
  <si>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</si>
  <si>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</si>
  <si>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</si>
  <si>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</si>
  <si>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</si>
  <si>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</si>
  <si>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</si>
  <si>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</si>
  <si>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</si>
  <si>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</si>
  <si>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</si>
  <si>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</si>
  <si>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</si>
  <si>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</si>
  <si>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</si>
  <si>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</si>
  <si>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</si>
  <si>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</si>
  <si>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</si>
  <si>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</si>
  <si>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</si>
  <si>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</si>
  <si>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WI</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</si>
  <si>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</si>
  <si>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</si>
  <si>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</si>
  <si>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</si>
  <si>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</si>
  <si>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</si>
  <si>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</si>
  <si>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</si>
  <si>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</si>
  <si>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</si>
  <si>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</si>
  <si>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</si>
  <si>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</si>
  <si>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</si>
  <si>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</si>
  <si>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</si>
  <si>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</si>
  <si>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</si>
  <si>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</si>
  <si>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</si>
  <si>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</si>
  <si>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</si>
  <si>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</si>
  <si>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</si>
  <si>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</si>
  <si>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Hoofdstuk 1: Grafieken en vergelijkingen, Hoofdstuk 2: Vlakke meetkunde</t>
  </si>
  <si>
    <t xml:space="preserve">WI/K/1, WI/K/2, WI/K/3, WI/V/2   </t>
  </si>
  <si>
    <t>Hoofdstuk 3: Informatieverwerking</t>
  </si>
  <si>
    <t>WI/K/1, WI/K/2, WI/K/7, WI/V/3</t>
  </si>
  <si>
    <t>Hoofdstuk 4: Machtsverbanden, Hoofdstuk 5: Rekenen, Hoofdstuk 6: Goniometrie</t>
  </si>
  <si>
    <t>WI/K/1, WI/K/2, WI/K/3, WI/V/2, Rekenen</t>
  </si>
  <si>
    <t>Hoofdstuk 7: Exponentiële formules, Hoofdstuk 8: Ruimtemeetkunde</t>
  </si>
  <si>
    <t>WI/K/1, WI/K/2, WI/K/3, WI/V/2</t>
  </si>
  <si>
    <t xml:space="preserve">WI/K/2, WI/K/3, WI/V/2   </t>
  </si>
  <si>
    <t>WI/K/2, WI/K/7, WI/V/3</t>
  </si>
  <si>
    <t>opdracht over oriëntatie op leren en werken bij een zelfgekozen sector</t>
  </si>
  <si>
    <t>WI/K/1, WI/K/2, WI/V/3, WI/K/8</t>
  </si>
  <si>
    <t>WI/K/2, WI/K/3, WI/V/2, Rekenen</t>
  </si>
  <si>
    <t>WI/K/2, WI/K/3, WI/V/2</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</si>
</sst>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M3 (cohort 2020 - 2021)</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WI leerlaag M3 (schooljaar 2020 - 2021)</v>
      </c>
      <c r="H4" s="52"/>
      <c r="I4" s="46"/>
      <c r="J4" s="46"/>
      <c r="K4" s="52"/>
      <c r="L4" s="46"/>
      <c r="M4" s="46"/>
      <c r="N4" s="46"/>
      <c r="O4" s="46"/>
      <c r="P4" s="52"/>
      <c r="Q4" s="52"/>
    </row>
    <row r="5" spans="1:32" customHeight="1" ht="34.5" hidden="true">
      <c r="A5" s="9" t="s">
        <v>48</v>
      </c>
      <c r="B5" s="2">
        <v>13</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286</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44387.777731481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0</v>
      </c>
      <c r="C13" s="9" t="s">
        <v>47</v>
      </c>
      <c r="D13" s="2">
        <v>694</v>
      </c>
      <c r="F13" s="42"/>
      <c r="G13" s="50" t="str">
        <f>CONCATENATE("Algemene opmerkingen bij het jaarprogramma van  ",G4)</f>
        <v>Algemene opmerkingen bij het jaarprogramma van  WI leerlaag M3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3</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WI leerlaag M4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834</v>
      </c>
      <c r="E18" s="2"/>
      <c r="F18" s="42"/>
      <c r="G18" s="23">
        <v>1</v>
      </c>
      <c r="H18" s="24" t="s">
        <v>72</v>
      </c>
      <c r="I18" s="40"/>
      <c r="J18" s="25" t="s">
        <v>7</v>
      </c>
      <c r="K18" s="26"/>
      <c r="L18" s="40">
        <v>100</v>
      </c>
      <c r="M18" s="23" t="s">
        <v>8</v>
      </c>
      <c r="N18" s="41">
        <v>3</v>
      </c>
      <c r="O18" s="27" t="s">
        <v>8</v>
      </c>
      <c r="P18" s="28" t="s">
        <v>73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835</v>
      </c>
      <c r="E19" s="2"/>
      <c r="F19" s="42"/>
      <c r="G19" s="23">
        <v>1</v>
      </c>
      <c r="H19" s="24" t="s">
        <v>74</v>
      </c>
      <c r="I19" s="40"/>
      <c r="J19" s="25" t="s">
        <v>7</v>
      </c>
      <c r="K19" s="26"/>
      <c r="L19" s="40">
        <v>50</v>
      </c>
      <c r="M19" s="23" t="s">
        <v>8</v>
      </c>
      <c r="N19" s="41">
        <v>2</v>
      </c>
      <c r="O19" s="27" t="s">
        <v>8</v>
      </c>
      <c r="P19" s="28" t="s">
        <v>75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836</v>
      </c>
      <c r="E20" s="2"/>
      <c r="F20" s="42"/>
      <c r="G20" s="23">
        <v>2</v>
      </c>
      <c r="H20" s="24" t="s">
        <v>76</v>
      </c>
      <c r="I20" s="40"/>
      <c r="J20" s="25" t="s">
        <v>7</v>
      </c>
      <c r="K20" s="26"/>
      <c r="L20" s="40">
        <v>100</v>
      </c>
      <c r="M20" s="23" t="s">
        <v>8</v>
      </c>
      <c r="N20" s="41">
        <v>3</v>
      </c>
      <c r="O20" s="27" t="s">
        <v>8</v>
      </c>
      <c r="P20" s="28" t="s">
        <v>77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837</v>
      </c>
      <c r="E21" s="2"/>
      <c r="F21" s="42"/>
      <c r="G21" s="23">
        <v>3</v>
      </c>
      <c r="H21" s="24" t="s">
        <v>78</v>
      </c>
      <c r="I21" s="40"/>
      <c r="J21" s="25" t="s">
        <v>7</v>
      </c>
      <c r="K21" s="26"/>
      <c r="L21" s="40">
        <v>100</v>
      </c>
      <c r="M21" s="23" t="s">
        <v>8</v>
      </c>
      <c r="N21" s="41">
        <v>2</v>
      </c>
      <c r="O21" s="27" t="s">
        <v>8</v>
      </c>
      <c r="P21" s="28" t="s">
        <v>79</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695</v>
      </c>
      <c r="F25" s="42"/>
      <c r="G25" s="50" t="str">
        <f>CONCATENATE("Algemene opmerkingen bij het jaarprogramma van  ",G16)</f>
        <v>Algemene opmerkingen bij het jaarprogramma van  WI leerlaag M4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WI leerlaag M5 (schooljaar 2022 - 2021)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WI leerlaag M5 (schooljaar 2022 - 2021)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M4 (cohort 2019 - 2020)</v>
      </c>
      <c r="H2" s="45"/>
      <c r="I2" s="45"/>
      <c r="J2" s="45"/>
      <c r="K2" s="45"/>
      <c r="L2" s="45"/>
      <c r="M2" s="45"/>
      <c r="N2" s="46"/>
      <c r="O2" s="59"/>
      <c r="P2" s="52"/>
      <c r="Q2" s="52"/>
    </row>
    <row r="3" spans="1:32" hidden="true">
      <c r="A3" s="9" t="s">
        <v>44</v>
      </c>
      <c r="B3" s="4">
        <v>0</v>
      </c>
      <c r="F3" s="42"/>
      <c r="G3" s="46"/>
      <c r="H3" s="52"/>
      <c r="I3" s="46"/>
      <c r="J3" s="46"/>
      <c r="K3" s="52"/>
      <c r="L3" s="46"/>
      <c r="M3" s="46"/>
      <c r="N3" s="46"/>
      <c r="O3" s="46"/>
      <c r="P3" s="52"/>
      <c r="Q3" s="52"/>
    </row>
    <row r="4" spans="1:32" customHeight="1" ht="30" hidden="true">
      <c r="A4" s="9" t="s">
        <v>45</v>
      </c>
      <c r="B4" s="2" t="s">
        <v>46</v>
      </c>
      <c r="C4" s="9" t="s">
        <v>47</v>
      </c>
      <c r="D4" s="2"/>
      <c r="F4" s="42"/>
      <c r="G4" s="47" t="str">
        <f>CONCATENATE(B4," leerlaag ",B6,B15," (schooljaar ",B7," - ",B7+1,")")</f>
        <v>WI leerlaag M3 (schooljaar 2019 - 2020)</v>
      </c>
      <c r="H4" s="52"/>
      <c r="I4" s="46"/>
      <c r="J4" s="46"/>
      <c r="K4" s="52"/>
      <c r="L4" s="46"/>
      <c r="M4" s="46"/>
      <c r="N4" s="46"/>
      <c r="O4" s="46"/>
      <c r="P4" s="52"/>
      <c r="Q4" s="52"/>
    </row>
    <row r="5" spans="1:32" customHeight="1" ht="34.5" hidden="true">
      <c r="A5" s="9" t="s">
        <v>48</v>
      </c>
      <c r="B5" s="2">
        <v>13</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hidden="true">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43</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44387.777731481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hidden="true">
      <c r="A13" s="9" t="s">
        <v>69</v>
      </c>
      <c r="B13" s="4">
        <f>B7-B11</f>
        <v>-1</v>
      </c>
      <c r="C13" s="9" t="s">
        <v>47</v>
      </c>
      <c r="D13" s="2">
        <v>106</v>
      </c>
      <c r="F13" s="42"/>
      <c r="G13" s="50" t="str">
        <f>CONCATENATE("Algemene opmerkingen bij het jaarprogramma van  ",G4)</f>
        <v>Algemene opmerkingen bij het jaarprogramma van  WI leerlaag M3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hidden="true">
      <c r="A14" s="9" t="s">
        <v>70</v>
      </c>
      <c r="B14" s="7">
        <f>B15+B11-B7</f>
        <v>4</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hidden="true">
      <c r="A15" s="9" t="s">
        <v>71</v>
      </c>
      <c r="B15" s="7">
        <f>IF(B6="M",3,4)</f>
        <v>3</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WI leerlaag M4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195</v>
      </c>
      <c r="E18" s="2"/>
      <c r="F18" s="42"/>
      <c r="G18" s="49">
        <v>1</v>
      </c>
      <c r="H18" s="54" t="s">
        <v>72</v>
      </c>
      <c r="I18" s="55"/>
      <c r="J18" s="56" t="s">
        <v>7</v>
      </c>
      <c r="K18" s="57"/>
      <c r="L18" s="55">
        <v>100</v>
      </c>
      <c r="M18" s="49" t="s">
        <v>8</v>
      </c>
      <c r="N18" s="58">
        <v>3</v>
      </c>
      <c r="O18" s="60" t="s">
        <v>8</v>
      </c>
      <c r="P18" s="61" t="s">
        <v>80</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196</v>
      </c>
      <c r="E19" s="2"/>
      <c r="F19" s="42"/>
      <c r="G19" s="49">
        <v>1</v>
      </c>
      <c r="H19" s="54" t="s">
        <v>74</v>
      </c>
      <c r="I19" s="55"/>
      <c r="J19" s="56" t="s">
        <v>7</v>
      </c>
      <c r="K19" s="57"/>
      <c r="L19" s="55">
        <v>50</v>
      </c>
      <c r="M19" s="49" t="s">
        <v>8</v>
      </c>
      <c r="N19" s="58">
        <v>2</v>
      </c>
      <c r="O19" s="60" t="s">
        <v>8</v>
      </c>
      <c r="P19" s="61" t="s">
        <v>81</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197</v>
      </c>
      <c r="E20" s="2"/>
      <c r="F20" s="42"/>
      <c r="G20" s="49">
        <v>1</v>
      </c>
      <c r="H20" s="54" t="s">
        <v>82</v>
      </c>
      <c r="I20" s="55"/>
      <c r="J20" s="56" t="s">
        <v>19</v>
      </c>
      <c r="K20" s="57"/>
      <c r="L20" s="55"/>
      <c r="M20" s="49" t="s">
        <v>8</v>
      </c>
      <c r="N20" s="58">
        <v>2</v>
      </c>
      <c r="O20" s="60" t="s">
        <v>11</v>
      </c>
      <c r="P20" s="61" t="s">
        <v>83</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198</v>
      </c>
      <c r="E21" s="2"/>
      <c r="F21" s="42"/>
      <c r="G21" s="49">
        <v>2</v>
      </c>
      <c r="H21" s="54" t="s">
        <v>76</v>
      </c>
      <c r="I21" s="55"/>
      <c r="J21" s="56" t="s">
        <v>7</v>
      </c>
      <c r="K21" s="57"/>
      <c r="L21" s="55">
        <v>100</v>
      </c>
      <c r="M21" s="49" t="s">
        <v>8</v>
      </c>
      <c r="N21" s="58">
        <v>3</v>
      </c>
      <c r="O21" s="60" t="s">
        <v>8</v>
      </c>
      <c r="P21" s="61" t="s">
        <v>84</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199</v>
      </c>
      <c r="E22" s="2"/>
      <c r="F22" s="42"/>
      <c r="G22" s="49">
        <v>3</v>
      </c>
      <c r="H22" s="54" t="s">
        <v>78</v>
      </c>
      <c r="I22" s="55"/>
      <c r="J22" s="56" t="s">
        <v>7</v>
      </c>
      <c r="K22" s="57"/>
      <c r="L22" s="55">
        <v>100</v>
      </c>
      <c r="M22" s="49" t="s">
        <v>8</v>
      </c>
      <c r="N22" s="58">
        <v>2</v>
      </c>
      <c r="O22" s="60" t="s">
        <v>8</v>
      </c>
      <c r="P22" s="61" t="s">
        <v>85</v>
      </c>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107</v>
      </c>
      <c r="F25" s="42"/>
      <c r="G25" s="50" t="str">
        <f>CONCATENATE("Algemene opmerkingen bij het jaarprogramma van  ",G16)</f>
        <v>Algemene opmerkingen bij het jaarprogramma van  WI leerlaag M4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WI leerlaag M5 (schooljaar 2021 - 2020)</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WI leerlaag M5 (schooljaar 2021 - 2020)</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