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A 2021" sheetId="3" r:id="rId6"/>
    <sheet name="A 2020" sheetId="4" r:id="rId7"/>
    <sheet name="A 2019" sheetId="5" r:id="rId8"/>
    <sheet name="A 2018" sheetId="6" r:id="rId9"/>
  </sheets>
  <definedNames/>
  <calcPr calcId="999999" calcMode="auto" calcCompleted="1" fullCalcOnLoad="0" forceFullCalc="0"/>
</workbook>
</file>

<file path=xl/sharedStrings.xml><?xml version="1.0" encoding="utf-8"?>
<sst xmlns="http://schemas.openxmlformats.org/spreadsheetml/2006/main" uniqueCount="95">
  <si>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</si>
  <si>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</si>
  <si>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</si>
  <si>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</si>
  <si>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</si>
  <si>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</si>
  <si>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</si>
  <si>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</si>
  <si>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</si>
  <si>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</si>
  <si>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</si>
  <si>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</si>
  <si>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</si>
  <si>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</si>
  <si>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</si>
  <si>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</si>
  <si>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</si>
  <si>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</si>
  <si>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</si>
  <si>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</si>
  <si>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</si>
  <si>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</si>
  <si>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</si>
  <si>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</si>
  <si>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</si>
  <si>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</si>
  <si>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</si>
  <si>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</si>
  <si>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</si>
  <si>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</si>
  <si>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</si>
  <si>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</si>
  <si>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</si>
  <si>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</si>
  <si>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</si>
  <si>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</si>
  <si>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</si>
  <si>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</si>
  <si>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</si>
  <si>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</si>
  <si>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</si>
  <si>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</si>
  <si>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</si>
  <si>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</si>
  <si>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</si>
  <si>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</si>
  <si>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</si>
  <si>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</si>
  <si>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</si>
  <si>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</si>
  <si>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</si>
  <si>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</si>
  <si>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</si>
  <si>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</si>
  <si>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</si>
  <si>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</si>
  <si>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</si>
  <si>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</si>
  <si>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</si>
  <si>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</si>
  <si>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</si>
  <si>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</si>
  <si>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A</t>
  </si>
  <si>
    <t>Hoofdstuk 2 (Verbanden) + Vaardigheden</t>
  </si>
  <si>
    <t>startJaar</t>
  </si>
  <si>
    <t>Hoofdstuk 1 (Systematisch tellen) + Vaardigheden</t>
  </si>
  <si>
    <t>cid</t>
  </si>
  <si>
    <t>Hoofdstuk 4 (Machtsfuncties) + Vaardigheden</t>
  </si>
  <si>
    <t>eindJaar</t>
  </si>
  <si>
    <t>Hoofdstuk 4 (Machtsfuncties) + Hoofdstuk 5 (ExponentiÃ«le functies) + Vaardigheden</t>
  </si>
  <si>
    <t>vandaag</t>
  </si>
  <si>
    <t>Hoofdstuk 3 (Statistiek) + Hoofdstuk 7 (Kansen) + Vaardigheden</t>
  </si>
  <si>
    <t>huidigStartjaar</t>
  </si>
  <si>
    <t>Hoofdstuk 6 (Veranderingen) + Hoofdstuk 8C (Vorm en ruimte) + Vaardigheden</t>
  </si>
  <si>
    <t>huidigSchooljaar</t>
  </si>
  <si>
    <t>positiePTA</t>
  </si>
  <si>
    <t>groep</t>
  </si>
  <si>
    <t>mavo?</t>
  </si>
  <si>
    <t>Bij de schriftelijke toetsen vervangt de grafische rekenmachine de gewone rekenmachine als toegestaan hulpmiddel. Alle aantekeningen, stencils en extra opgaven die gegeven zijn in de les behoren ook tot de stof voor het SE. Stof uit uit voorgaande leerjaren wordt bekend verondersteld en kan teruggevraagd worden.</t>
  </si>
  <si>
    <t>Moderne wiskunde 11e editie, wiskunde C, deel vwo 5 H1. Formules herleiden. H5 Logaritmen. Vaardigheden</t>
  </si>
  <si>
    <t>Moderne wiskunde 11e editie, wiskunde C, deel vwo 5 H2 Statistiek H4 Toevalsvariabelen H7 Binomiale verdeling, Systematisch tellen Vaardigheden</t>
  </si>
  <si>
    <t>A1, A2, A3, E1, E2, E3, E4, E5</t>
  </si>
  <si>
    <t>Wiskunde Alympiade</t>
  </si>
  <si>
    <t>A1, A2, A3, H</t>
  </si>
  <si>
    <t>Moderne wiskunde 11e editie, wiskunde C, deel vwo 5 H6 Rijen en recursie. H8. Uit de geschiedenis van de wiskunde. Vaardigheden</t>
  </si>
  <si>
    <t>Moderne wiskunde 11e editie, wiskunde C, deel vwo 5 Vorm en Ruimte, oa H3. Perspectief. Vaardigheden</t>
  </si>
  <si>
    <t>Statistisch onderzoek</t>
  </si>
  <si>
    <t>A1, A2, A3, E1, E2, E3, E4, E5, E6</t>
  </si>
  <si>
    <t xml:space="preserve">Bij de schriftelijke toetsen vervangt de grafische rekenmachine de gewone rekenmachine als toegestaan hulpmiddel.			</t>
  </si>
  <si>
    <t>Moderne wiskunde 11e editie, wiskunde C, deel vwo 6, de hoofdstukken 1 en 4. Vaardigheden. Normale verdelingen. Verbanden. Veranderingen. Vaardigheden.</t>
  </si>
  <si>
    <t>A1, A2, A3, E1, E2, E3, E4, E5, rekenen</t>
  </si>
  <si>
    <t>Moderne wiskunde 11e editie, wiskunde C, deel vwo 5, hoofdstuk 6 en deel vwo 6, de hoofdstukken 3 en 4. Vaardigheden. Vorm en ruimte.  Rijen. Verbanden. Vaardigheden.</t>
  </si>
  <si>
    <t>A1, A2, A3, rekenen</t>
  </si>
  <si>
    <t>Moderne wiskunde 11e editie, wiskunde C, deel vwo 6, de hoofdstukken 2 en 4, en de syllabus Logisch redeneren. Vaardigheden. Logisch redeneren. Combinatoriek. Verbanden. Vaardigheden.</t>
  </si>
  <si>
    <t>Bij de schriftelijke toetsen vervangt de grafische rekenmachine de gewone rekenmachine als toegestaan hulpmiddel.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</si>
</sst>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2021 - 2022)</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801</v>
      </c>
      <c r="E6" s="2"/>
      <c r="G6" s="27">
        <v>1</v>
      </c>
      <c r="H6" s="28" t="s">
        <v>63</v>
      </c>
      <c r="I6" s="45">
        <v>2</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2021</v>
      </c>
      <c r="D7" s="2">
        <v>802</v>
      </c>
      <c r="E7" s="2"/>
      <c r="G7" s="27">
        <v>1</v>
      </c>
      <c r="H7" s="28" t="s">
        <v>65</v>
      </c>
      <c r="I7" s="45">
        <v>2</v>
      </c>
      <c r="J7" s="29" t="s">
        <v>7</v>
      </c>
      <c r="K7" s="30"/>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213</v>
      </c>
      <c r="D8" s="2">
        <v>803</v>
      </c>
      <c r="E8" s="2"/>
      <c r="G8" s="27">
        <v>2</v>
      </c>
      <c r="H8" s="28" t="s">
        <v>67</v>
      </c>
      <c r="I8" s="45">
        <v>1</v>
      </c>
      <c r="J8" s="29" t="s">
        <v>7</v>
      </c>
      <c r="K8" s="30"/>
      <c r="L8" s="45">
        <v>50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2024</v>
      </c>
      <c r="D9" s="2">
        <v>804</v>
      </c>
      <c r="E9" s="2"/>
      <c r="G9" s="27">
        <v>2</v>
      </c>
      <c r="H9" s="28" t="s">
        <v>69</v>
      </c>
      <c r="I9" s="45">
        <v>3</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44379.602291667</v>
      </c>
      <c r="D10" s="2">
        <v>805</v>
      </c>
      <c r="E10" s="2"/>
      <c r="G10" s="27">
        <v>3</v>
      </c>
      <c r="H10" s="28" t="s">
        <v>71</v>
      </c>
      <c r="I10" s="45">
        <v>3</v>
      </c>
      <c r="J10" s="29" t="s">
        <v>7</v>
      </c>
      <c r="K10" s="30"/>
      <c r="L10" s="45">
        <v>100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72</v>
      </c>
      <c r="B11" s="4">
        <f>IF(MONTH(NOW())&gt;7,YEAR(NOW()),YEAR(NOW())-1)</f>
        <v>2020</v>
      </c>
      <c r="D11" s="2">
        <v>806</v>
      </c>
      <c r="E11" s="2"/>
      <c r="G11" s="27">
        <v>4</v>
      </c>
      <c r="H11" s="28" t="s">
        <v>73</v>
      </c>
      <c r="I11" s="45">
        <v>3</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525</v>
      </c>
      <c r="G13" s="47" t="str">
        <f>CONCATENATE("Algemene opmerkingen bij het jaarprogramma van  ",G4)</f>
        <v>Algemene opmerkingen bij het jaarprogramma van  WC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526</v>
      </c>
      <c r="G25" s="47" t="str">
        <f>CONCATENATE("Algemene opmerkingen bij het jaarprogramma van  ",G16)</f>
        <v>Algemene opmerkingen bij het jaarprogramma van  WC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527</v>
      </c>
      <c r="G37" s="47" t="str">
        <f>CONCATENATE("Algemene opmerkingen bij het jaarprogramma van  ",G28)</f>
        <v>Algemene opmerkingen bij het jaarprogramma van  WC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2020 - 2021)</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385</v>
      </c>
      <c r="E6" s="2"/>
      <c r="G6" s="27">
        <v>1</v>
      </c>
      <c r="H6" s="28" t="s">
        <v>63</v>
      </c>
      <c r="I6" s="45">
        <v>2</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2020</v>
      </c>
      <c r="D7" s="2">
        <v>386</v>
      </c>
      <c r="E7" s="2"/>
      <c r="G7" s="27">
        <v>1</v>
      </c>
      <c r="H7" s="28" t="s">
        <v>65</v>
      </c>
      <c r="I7" s="45">
        <v>2</v>
      </c>
      <c r="J7" s="29" t="s">
        <v>7</v>
      </c>
      <c r="K7" s="30"/>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118</v>
      </c>
      <c r="D8" s="2">
        <v>387</v>
      </c>
      <c r="E8" s="2"/>
      <c r="G8" s="27">
        <v>2</v>
      </c>
      <c r="H8" s="28" t="s">
        <v>67</v>
      </c>
      <c r="I8" s="45">
        <v>1</v>
      </c>
      <c r="J8" s="29" t="s">
        <v>7</v>
      </c>
      <c r="K8" s="30"/>
      <c r="L8" s="45">
        <v>50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2023</v>
      </c>
      <c r="D9" s="2">
        <v>388</v>
      </c>
      <c r="E9" s="2"/>
      <c r="G9" s="27">
        <v>2</v>
      </c>
      <c r="H9" s="28" t="s">
        <v>69</v>
      </c>
      <c r="I9" s="45">
        <v>3</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44379.602291667</v>
      </c>
      <c r="D10" s="2">
        <v>389</v>
      </c>
      <c r="E10" s="2"/>
      <c r="G10" s="27">
        <v>3</v>
      </c>
      <c r="H10" s="28" t="s">
        <v>71</v>
      </c>
      <c r="I10" s="45">
        <v>3</v>
      </c>
      <c r="J10" s="29" t="s">
        <v>7</v>
      </c>
      <c r="K10" s="30"/>
      <c r="L10" s="45">
        <v>100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72</v>
      </c>
      <c r="B11" s="4">
        <f>IF(MONTH(NOW())&gt;7,YEAR(NOW()),YEAR(NOW())-1)</f>
        <v>2020</v>
      </c>
      <c r="D11" s="2">
        <v>390</v>
      </c>
      <c r="E11" s="2"/>
      <c r="G11" s="27">
        <v>4</v>
      </c>
      <c r="H11" s="28" t="s">
        <v>73</v>
      </c>
      <c r="I11" s="45">
        <v>3</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0</v>
      </c>
      <c r="C13" s="9" t="s">
        <v>47</v>
      </c>
      <c r="D13" s="2">
        <v>292</v>
      </c>
      <c r="G13" s="47" t="str">
        <f>CONCATENATE("Algemene opmerkingen bij het jaarprogramma van  ",G4)</f>
        <v>Algemene opmerkingen bij het jaarprogramma van  WC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4</v>
      </c>
      <c r="G14" s="48" t="s">
        <v>78</v>
      </c>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795</v>
      </c>
      <c r="E18" s="2"/>
      <c r="G18" s="27">
        <v>1</v>
      </c>
      <c r="H18" s="28" t="s">
        <v>79</v>
      </c>
      <c r="I18" s="45">
        <v>2</v>
      </c>
      <c r="J18" s="29" t="s">
        <v>7</v>
      </c>
      <c r="K18" s="30"/>
      <c r="L18" s="45">
        <v>100</v>
      </c>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796</v>
      </c>
      <c r="E19" s="2"/>
      <c r="G19" s="27">
        <v>2</v>
      </c>
      <c r="H19" s="28" t="s">
        <v>80</v>
      </c>
      <c r="I19" s="45">
        <v>2</v>
      </c>
      <c r="J19" s="29" t="s">
        <v>7</v>
      </c>
      <c r="K19" s="30"/>
      <c r="L19" s="45">
        <v>100</v>
      </c>
      <c r="M19" s="27" t="s">
        <v>8</v>
      </c>
      <c r="N19" s="46">
        <v>2</v>
      </c>
      <c r="O19" s="31" t="s">
        <v>11</v>
      </c>
      <c r="P19" s="32" t="s">
        <v>81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797</v>
      </c>
      <c r="E20" s="2"/>
      <c r="G20" s="27">
        <v>3</v>
      </c>
      <c r="H20" s="28" t="s">
        <v>82</v>
      </c>
      <c r="I20" s="45">
        <v>1</v>
      </c>
      <c r="J20" s="29" t="s">
        <v>19</v>
      </c>
      <c r="K20" s="30"/>
      <c r="L20" s="45">
        <v>100</v>
      </c>
      <c r="M20" s="27" t="s">
        <v>8</v>
      </c>
      <c r="N20" s="46">
        <v>2</v>
      </c>
      <c r="O20" s="31" t="s">
        <v>11</v>
      </c>
      <c r="P20" s="32" t="s">
        <v>83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798</v>
      </c>
      <c r="E21" s="2"/>
      <c r="G21" s="27">
        <v>4</v>
      </c>
      <c r="H21" s="28" t="s">
        <v>84</v>
      </c>
      <c r="I21" s="45">
        <v>2</v>
      </c>
      <c r="J21" s="29" t="s">
        <v>7</v>
      </c>
      <c r="K21" s="30"/>
      <c r="L21" s="45">
        <v>100</v>
      </c>
      <c r="M21" s="27" t="s">
        <v>8</v>
      </c>
      <c r="N21" s="46">
        <v>1</v>
      </c>
      <c r="O21" s="31" t="s">
        <v>11</v>
      </c>
      <c r="P21" s="32" t="s">
        <v>83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799</v>
      </c>
      <c r="E22" s="2"/>
      <c r="G22" s="27">
        <v>2</v>
      </c>
      <c r="H22" s="28" t="s">
        <v>85</v>
      </c>
      <c r="I22" s="45">
        <v>2</v>
      </c>
      <c r="J22" s="29" t="s">
        <v>7</v>
      </c>
      <c r="K22" s="30"/>
      <c r="L22" s="45"/>
      <c r="M22" s="27" t="s">
        <v>11</v>
      </c>
      <c r="N22" s="46"/>
      <c r="O22" s="31" t="s">
        <v>11</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1</v>
      </c>
      <c r="AC22" s="7">
        <f>IF(AND($O22=instellingen!$I$2,$M22=instellingen!$I$3),1,0)</f>
        <v>0</v>
      </c>
      <c r="AD22" s="7">
        <f>IF(AND($P22&lt;&gt;"",OR($M22=instellingen!$I$2,$M22=instellingen!$I$4)),1,0)</f>
        <v>0</v>
      </c>
      <c r="AE22" s="7">
        <f>IF(AND(ISBLANK($P22),$M22=instellingen!$I$3),1,0)</f>
        <v>0</v>
      </c>
      <c r="AF22" s="8">
        <f>SUM(R22:AE22)</f>
        <v>2</v>
      </c>
    </row>
    <row r="23" spans="1:32" customHeight="1" ht="72">
      <c r="D23" s="2">
        <v>800</v>
      </c>
      <c r="E23" s="2"/>
      <c r="G23" s="27">
        <v>4</v>
      </c>
      <c r="H23" s="28" t="s">
        <v>86</v>
      </c>
      <c r="I23" s="45">
        <v>1</v>
      </c>
      <c r="J23" s="29" t="s">
        <v>19</v>
      </c>
      <c r="K23" s="30"/>
      <c r="L23" s="45"/>
      <c r="M23" s="27" t="s">
        <v>8</v>
      </c>
      <c r="N23" s="46">
        <v>1</v>
      </c>
      <c r="O23" s="31" t="s">
        <v>11</v>
      </c>
      <c r="P23" s="32" t="s">
        <v>87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293</v>
      </c>
      <c r="G25" s="47" t="str">
        <f>CONCATENATE("Algemene opmerkingen bij het jaarprogramma van  ",G16)</f>
        <v>Algemene opmerkingen bij het jaarprogramma van  WC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294</v>
      </c>
      <c r="G37" s="47" t="str">
        <f>CONCATENATE("Algemene opmerkingen bij het jaarprogramma van  ",G28)</f>
        <v>Algemene opmerkingen bij het jaarprogramma van  WC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2019 - 2020)</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44379.602291667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295</v>
      </c>
      <c r="G13" s="47" t="str">
        <f>CONCATENATE("Algemene opmerkingen bij het jaarprogramma van  ",G4)</f>
        <v>Algemene opmerkingen bij het jaarprogramma van  WC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391</v>
      </c>
      <c r="E18" s="2"/>
      <c r="G18" s="27">
        <v>1</v>
      </c>
      <c r="H18" s="28" t="s">
        <v>79</v>
      </c>
      <c r="I18" s="45">
        <v>2</v>
      </c>
      <c r="J18" s="29" t="s">
        <v>7</v>
      </c>
      <c r="K18" s="30"/>
      <c r="L18" s="45">
        <v>100</v>
      </c>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392</v>
      </c>
      <c r="E19" s="2"/>
      <c r="G19" s="27">
        <v>2</v>
      </c>
      <c r="H19" s="28" t="s">
        <v>80</v>
      </c>
      <c r="I19" s="45">
        <v>2</v>
      </c>
      <c r="J19" s="29" t="s">
        <v>7</v>
      </c>
      <c r="K19" s="30"/>
      <c r="L19" s="45">
        <v>100</v>
      </c>
      <c r="M19" s="27" t="s">
        <v>8</v>
      </c>
      <c r="N19" s="46">
        <v>2</v>
      </c>
      <c r="O19" s="31" t="s">
        <v>11</v>
      </c>
      <c r="P19" s="32" t="s">
        <v>81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393</v>
      </c>
      <c r="E20" s="2"/>
      <c r="G20" s="27">
        <v>3</v>
      </c>
      <c r="H20" s="28" t="s">
        <v>82</v>
      </c>
      <c r="I20" s="45">
        <v>1</v>
      </c>
      <c r="J20" s="29" t="s">
        <v>19</v>
      </c>
      <c r="K20" s="30"/>
      <c r="L20" s="45">
        <v>100</v>
      </c>
      <c r="M20" s="27" t="s">
        <v>8</v>
      </c>
      <c r="N20" s="46">
        <v>2</v>
      </c>
      <c r="O20" s="31" t="s">
        <v>11</v>
      </c>
      <c r="P20" s="32" t="s">
        <v>83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394</v>
      </c>
      <c r="E21" s="2"/>
      <c r="G21" s="27">
        <v>4</v>
      </c>
      <c r="H21" s="28" t="s">
        <v>84</v>
      </c>
      <c r="I21" s="45">
        <v>2</v>
      </c>
      <c r="J21" s="29" t="s">
        <v>7</v>
      </c>
      <c r="K21" s="30"/>
      <c r="L21" s="45">
        <v>100</v>
      </c>
      <c r="M21" s="27" t="s">
        <v>8</v>
      </c>
      <c r="N21" s="46">
        <v>1</v>
      </c>
      <c r="O21" s="31" t="s">
        <v>11</v>
      </c>
      <c r="P21" s="32" t="s">
        <v>83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395</v>
      </c>
      <c r="E22" s="2"/>
      <c r="G22" s="27">
        <v>2</v>
      </c>
      <c r="H22" s="28" t="s">
        <v>85</v>
      </c>
      <c r="I22" s="45">
        <v>2</v>
      </c>
      <c r="J22" s="29" t="s">
        <v>7</v>
      </c>
      <c r="K22" s="30"/>
      <c r="L22" s="45"/>
      <c r="M22" s="27" t="s">
        <v>11</v>
      </c>
      <c r="N22" s="46"/>
      <c r="O22" s="31" t="s">
        <v>11</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1</v>
      </c>
      <c r="AC22" s="7">
        <f>IF(AND($O22=instellingen!$I$2,$M22=instellingen!$I$3),1,0)</f>
        <v>0</v>
      </c>
      <c r="AD22" s="7">
        <f>IF(AND($P22&lt;&gt;"",OR($M22=instellingen!$I$2,$M22=instellingen!$I$4)),1,0)</f>
        <v>0</v>
      </c>
      <c r="AE22" s="7">
        <f>IF(AND(ISBLANK($P22),$M22=instellingen!$I$3),1,0)</f>
        <v>0</v>
      </c>
      <c r="AF22" s="8">
        <f>SUM(R22:AE22)</f>
        <v>2</v>
      </c>
    </row>
    <row r="23" spans="1:32" customHeight="1" ht="72">
      <c r="D23" s="2">
        <v>396</v>
      </c>
      <c r="E23" s="2"/>
      <c r="G23" s="27">
        <v>4</v>
      </c>
      <c r="H23" s="28" t="s">
        <v>86</v>
      </c>
      <c r="I23" s="45">
        <v>1</v>
      </c>
      <c r="J23" s="29" t="s">
        <v>19</v>
      </c>
      <c r="K23" s="30"/>
      <c r="L23" s="45"/>
      <c r="M23" s="27" t="s">
        <v>8</v>
      </c>
      <c r="N23" s="46">
        <v>1</v>
      </c>
      <c r="O23" s="31" t="s">
        <v>11</v>
      </c>
      <c r="P23" s="32" t="s">
        <v>87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296</v>
      </c>
      <c r="G25" s="47" t="str">
        <f>CONCATENATE("Algemene opmerkingen bij het jaarprogramma van  ",G16)</f>
        <v>Algemene opmerkingen bij het jaarprogramma van  WC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792</v>
      </c>
      <c r="E30" s="2"/>
      <c r="G30" s="27">
        <v>1</v>
      </c>
      <c r="H30" s="28" t="s">
        <v>89</v>
      </c>
      <c r="I30" s="45"/>
      <c r="J30" s="29" t="s">
        <v>7</v>
      </c>
      <c r="K30" s="30"/>
      <c r="L30" s="45">
        <v>100</v>
      </c>
      <c r="M30" s="27" t="s">
        <v>8</v>
      </c>
      <c r="N30" s="46">
        <v>4</v>
      </c>
      <c r="O30" s="31" t="s">
        <v>11</v>
      </c>
      <c r="P30" s="32" t="s">
        <v>90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793</v>
      </c>
      <c r="E31" s="2"/>
      <c r="G31" s="27">
        <v>2</v>
      </c>
      <c r="H31" s="28" t="s">
        <v>91</v>
      </c>
      <c r="I31" s="45"/>
      <c r="J31" s="29" t="s">
        <v>7</v>
      </c>
      <c r="K31" s="30"/>
      <c r="L31" s="45">
        <v>100</v>
      </c>
      <c r="M31" s="27" t="s">
        <v>8</v>
      </c>
      <c r="N31" s="46">
        <v>4</v>
      </c>
      <c r="O31" s="31" t="s">
        <v>11</v>
      </c>
      <c r="P31" s="32" t="s">
        <v>92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794</v>
      </c>
      <c r="E32" s="2"/>
      <c r="G32" s="27">
        <v>3</v>
      </c>
      <c r="H32" s="28" t="s">
        <v>93</v>
      </c>
      <c r="I32" s="45"/>
      <c r="J32" s="29" t="s">
        <v>7</v>
      </c>
      <c r="K32" s="30"/>
      <c r="L32" s="45">
        <v>100</v>
      </c>
      <c r="M32" s="27" t="s">
        <v>8</v>
      </c>
      <c r="N32" s="46">
        <v>4</v>
      </c>
      <c r="O32" s="31" t="s">
        <v>11</v>
      </c>
      <c r="P32" s="32" t="s">
        <v>92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297</v>
      </c>
      <c r="G37" s="47" t="str">
        <f>CONCATENATE("Algemene opmerkingen bij het jaarprogramma van  ",G28)</f>
        <v>Algemene opmerkingen bij het jaarprogramma van  WC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2018 - 2019)</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120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44379.602291667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-2</v>
      </c>
      <c r="C13" s="9" t="s">
        <v>47</v>
      </c>
      <c r="D13" s="2">
        <v>298</v>
      </c>
      <c r="G13" s="47" t="str">
        <f>CONCATENATE("Algemene opmerkingen bij het jaarprogramma van  ",G4)</f>
        <v>Algemene opmerkingen bij het jaarprogramma van  WC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299</v>
      </c>
      <c r="G25" s="47" t="str">
        <f>CONCATENATE("Algemene opmerkingen bij het jaarprogramma van  ",G16)</f>
        <v>Algemene opmerkingen bij het jaarprogramma van  WC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397</v>
      </c>
      <c r="E30" s="2"/>
      <c r="G30" s="27">
        <v>1</v>
      </c>
      <c r="H30" s="28" t="s">
        <v>89</v>
      </c>
      <c r="I30" s="45"/>
      <c r="J30" s="29" t="s">
        <v>7</v>
      </c>
      <c r="K30" s="30"/>
      <c r="L30" s="45">
        <v>100</v>
      </c>
      <c r="M30" s="27" t="s">
        <v>8</v>
      </c>
      <c r="N30" s="46">
        <v>4</v>
      </c>
      <c r="O30" s="31" t="s">
        <v>11</v>
      </c>
      <c r="P30" s="32" t="s">
        <v>90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398</v>
      </c>
      <c r="E31" s="2"/>
      <c r="G31" s="27">
        <v>2</v>
      </c>
      <c r="H31" s="28" t="s">
        <v>91</v>
      </c>
      <c r="I31" s="45"/>
      <c r="J31" s="29" t="s">
        <v>7</v>
      </c>
      <c r="K31" s="30"/>
      <c r="L31" s="45">
        <v>100</v>
      </c>
      <c r="M31" s="27" t="s">
        <v>8</v>
      </c>
      <c r="N31" s="46">
        <v>4</v>
      </c>
      <c r="O31" s="31" t="s">
        <v>11</v>
      </c>
      <c r="P31" s="32" t="s">
        <v>92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399</v>
      </c>
      <c r="E32" s="2"/>
      <c r="G32" s="27">
        <v>3</v>
      </c>
      <c r="H32" s="28" t="s">
        <v>93</v>
      </c>
      <c r="I32" s="45"/>
      <c r="J32" s="29" t="s">
        <v>7</v>
      </c>
      <c r="K32" s="30"/>
      <c r="L32" s="45">
        <v>100</v>
      </c>
      <c r="M32" s="27" t="s">
        <v>8</v>
      </c>
      <c r="N32" s="46">
        <v>4</v>
      </c>
      <c r="O32" s="31" t="s">
        <v>11</v>
      </c>
      <c r="P32" s="32" t="s">
        <v>92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300</v>
      </c>
      <c r="G37" s="47" t="str">
        <f>CONCATENATE("Algemene opmerkingen bij het jaarprogramma van  ",G28)</f>
        <v>Algemene opmerkingen bij het jaarprogramma van  WC leerlaag A6 (schooljaar 2020 - 2021)</v>
      </c>
      <c r="H37" s="47"/>
      <c r="I37" s="47"/>
      <c r="J37" s="47"/>
      <c r="K37" s="47"/>
      <c r="L37" s="47"/>
      <c r="M37" s="47"/>
    </row>
    <row r="38" spans="1:32" customHeight="1" ht="72">
      <c r="G38" s="48" t="s">
        <v>94</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instellingen</vt:lpstr>
      <vt:lpstr>instructie</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