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fileSharing userName="Schadenberg, K." algorithmName="SHA-512" hashValue="S8Jwtb5K0xU6LEzg2eybgiiNapJE747ez7707eQNTrshZyf8lrefoqvix+45rRng47sKsg+VvYHooGaIlUdYsg==" saltValue="ql9QW4XQnGK7+sQdW2FFqA==" spinCount="10000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TEST masterfile/INVOER PTA en PTB bovenbouw/"/>
    </mc:Choice>
  </mc:AlternateContent>
  <xr:revisionPtr revIDLastSave="0" documentId="10_ncr:10000_{FE38CC36-1A0A-42B5-B03C-BF481DBF1D43}" xr6:coauthVersionLast="46" xr6:coauthVersionMax="46" xr10:uidLastSave="{00000000-0000-0000-0000-000000000000}"/>
  <bookViews>
    <workbookView xWindow="-120" yWindow="-120" windowWidth="29040" windowHeight="15840" tabRatio="800" firstSheet="1" activeTab="2" xr2:uid="{00000000-000D-0000-FFFF-FFFF00000000}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<sst xmlns="http://schemas.openxmlformats.org/spreadsheetml/2006/main" count="293" uniqueCount="133">
  <si>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</si>
  <si>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</si>
  <si>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</si>
  <si>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</si>
  <si>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</si>
  <si>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</si>
  <si>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</si>
  <si>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</si>
  <si>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</si>
  <si>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</si>
  <si>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</si>
  <si>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</si>
  <si>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</si>
  <si>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</si>
  <si>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</si>
  <si>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</si>
  <si>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</si>
  <si>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</si>
  <si>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</si>
  <si>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</si>
  <si>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</si>
  <si>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</si>
  <si>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</si>
  <si>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</si>
  <si>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</si>
  <si>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</si>
  <si>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</si>
  <si>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</si>
  <si>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</si>
  <si>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</si>
  <si>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</si>
  <si>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</si>
  <si>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</si>
  <si>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</si>
  <si>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</si>
  <si>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</si>
  <si>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</si>
  <si>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</si>
  <si>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</si>
  <si>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</si>
  <si>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</si>
  <si>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</si>
  <si>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</si>
  <si>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</si>
  <si>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</si>
  <si>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</si>
  <si>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</si>
  <si>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</si>
  <si>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</si>
  <si>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</si>
  <si>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</si>
  <si>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</si>
  <si>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</si>
  <si>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</si>
  <si>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</si>
  <si>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</si>
  <si>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</si>
  <si>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</si>
  <si>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</si>
  <si>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</si>
  <si>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</si>
  <si>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</si>
  <si>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</si>
  <si>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</si>
  <si>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</si>
  <si>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</si>
  <si>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</si>
  <si>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</si>
  <si>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</si>
  <si>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</si>
  <si>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</si>
  <si>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</si>
  <si>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</si>
  <si>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</si>
  <si>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</si>
  <si>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</si>
  <si>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</si>
  <si>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</si>
  <si>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</si>
  <si>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</si>
  <si>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</si>
  <si>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</si>
  <si>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</si>
  <si>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</si>
  <si>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</si>
  <si>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</si>
  <si>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</si>
  <si>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</si>
  <si>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Historisch overzicht vanaf 1900</t>
  </si>
  <si>
    <t>Historisch overzicht vanaf 1900. Koude Oorlog. Cultureel-mentale ontwikkeling in Nederland vanaf 1945</t>
  </si>
  <si>
    <t>Opmerkingen:</t>
  </si>
  <si>
    <t>H</t>
  </si>
  <si>
    <t>verplichte SE-domeinen</t>
  </si>
  <si>
    <t>PW tijdvak 5 en 6</t>
  </si>
  <si>
    <t>PW tijdvak 5 t/m 9</t>
  </si>
  <si>
    <t>A</t>
  </si>
  <si>
    <t>so tijdvak 1 en 2</t>
  </si>
  <si>
    <t>30 min</t>
  </si>
  <si>
    <t>pw tijdvak 3 en 4 KA 1 t/m 4</t>
  </si>
  <si>
    <t>50 min</t>
  </si>
  <si>
    <t>pw tijdvak 4 en 5 en KA  1 t/5</t>
  </si>
  <si>
    <t>proefwerk tijdvak 6 en KA 1 t/m 6</t>
  </si>
  <si>
    <t xml:space="preserve">PW Tijdvak 6 en 7 </t>
  </si>
  <si>
    <t>PW Tijdvak 8 en 1 t/m 7</t>
  </si>
  <si>
    <t>PW Tijdvak 9 en 1 t/m 8</t>
  </si>
  <si>
    <t>PW Tijdvak 9 en 10  en 1 t/m 8</t>
  </si>
  <si>
    <t xml:space="preserve">Historische context: De Republiek en Verlichting. Tijdvak 1 t/m 7 </t>
  </si>
  <si>
    <t>tw1</t>
  </si>
  <si>
    <t>tw2</t>
  </si>
  <si>
    <t>Historische context: De Koude Oorlog. Tijdvak 1 t/m 10</t>
  </si>
  <si>
    <t>tw3</t>
  </si>
  <si>
    <t>GS/K/1, GS/K/2, GS/K/3, GS/K/5, GS/K/6, GS/V/7</t>
  </si>
  <si>
    <t>GS/K/1, GS/K/2, GS/K/3, GS/V/7</t>
  </si>
  <si>
    <t>GS/K/1, GS/K/2, GS/K/3, GS/K/8, GS/K/9, GS/V/7</t>
  </si>
  <si>
    <t xml:space="preserve">A, B </t>
  </si>
  <si>
    <t>A, B, C</t>
  </si>
  <si>
    <t>A, B, C, D</t>
  </si>
  <si>
    <t>A, C</t>
  </si>
  <si>
    <t>C Thema: historische personen</t>
  </si>
  <si>
    <t>C: Keizers in verval, E</t>
  </si>
  <si>
    <t>C: Emancipatie, D: Staatsinrichting.</t>
  </si>
  <si>
    <t>C: Propaganda, E</t>
  </si>
  <si>
    <t>Staatsinrichting. De industriële samenleving in Nederland</t>
  </si>
  <si>
    <t>Tijdvak 5 t/m 10, Thema Europese samenwerking</t>
  </si>
  <si>
    <t>Historische context Britse Rijk 1585-1900; Tijdvak 5 t/m 8</t>
  </si>
  <si>
    <t xml:space="preserve">Historische context Duitsland 1918-1991; Tijdvak 5 t/m 10 ; thema Europese samenwerking </t>
  </si>
  <si>
    <t xml:space="preserve">Historische context Nederland. Tijdvak 5 t/m 10 1948-2008 </t>
  </si>
  <si>
    <t xml:space="preserve">Historische vaardigheden: Bronvaardigheden en oriëntatiekennis. De rol van personen in de geschiedenis. </t>
  </si>
  <si>
    <t>Historische vaardigheden: Bronvaardigheden en oriëntatiekennis</t>
  </si>
  <si>
    <t>Historische context: Duitsland. Tijdvak 1 t/m 9</t>
  </si>
  <si>
    <t>C: Amerikaanse Revolutie, C: Verlichting in de Republiek, C: Migratie</t>
  </si>
  <si>
    <t>Tijdvak 5 t/m 8, Thema slavernij; Rechtsstaat</t>
  </si>
  <si>
    <t>Tijdvak 1, 2, 3 en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</si>
</sst>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zoomScale="25" zoomScaleNormal="25" workbookViewId="0">
      <selection activeCell="C8" sqref="C8"/>
    </sheetView>
  </sheetViews>
  <sheetFormatPr defaultColWidth="9.140625" defaultRowHeight="15" x14ac:dyDescent="0.25"/>
  <cols>
    <col min="1" max="2" width="9.140625" style="14"/>
    <col min="3" max="3" width="15.42578125" style="14" bestFit="1" customWidth="1"/>
    <col min="4" max="16384" width="9.140625" style="14"/>
  </cols>
  <sheetData>
    <row r="1" spans="1:8" x14ac:dyDescent="0.25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25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25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25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25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25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25">
      <c r="A7" s="14" t="s">
        <v>29</v>
      </c>
      <c r="E7" s="14" t="s">
        <v>30</v>
      </c>
      <c r="F7" s="14" t="s">
        <v>31</v>
      </c>
    </row>
    <row r="8" spans="1:8" x14ac:dyDescent="0.25">
      <c r="A8" s="14" t="s">
        <v>22</v>
      </c>
      <c r="E8" s="14" t="s">
        <v>32</v>
      </c>
      <c r="F8" s="14" t="s">
        <v>33</v>
      </c>
    </row>
    <row r="9" spans="1:8" x14ac:dyDescent="0.25">
      <c r="A9" s="14" t="s">
        <v>17</v>
      </c>
      <c r="E9" s="14" t="s">
        <v>15</v>
      </c>
      <c r="F9" s="14" t="s">
        <v>34</v>
      </c>
    </row>
    <row r="10" spans="1:8" x14ac:dyDescent="0.25">
      <c r="A10" s="14" t="s">
        <v>35</v>
      </c>
      <c r="E10" s="14" t="s">
        <v>36</v>
      </c>
      <c r="F10" s="14" t="s">
        <v>37</v>
      </c>
    </row>
    <row r="11" spans="1:8" x14ac:dyDescent="0.25">
      <c r="A11" s="14" t="s">
        <v>38</v>
      </c>
      <c r="E11" s="14" t="s">
        <v>39</v>
      </c>
      <c r="F11" s="14" t="s">
        <v>40</v>
      </c>
    </row>
    <row r="12" spans="1:8" x14ac:dyDescent="0.25">
      <c r="A12" s="14" t="s">
        <v>41</v>
      </c>
      <c r="E12" s="14" t="s">
        <v>42</v>
      </c>
      <c r="F12" s="14" t="s">
        <v>43</v>
      </c>
    </row>
    <row r="13" spans="1:8" x14ac:dyDescent="0.25">
      <c r="A13" s="14" t="s">
        <v>44</v>
      </c>
      <c r="E13" s="14" t="s">
        <v>29</v>
      </c>
      <c r="F13" s="14" t="s">
        <v>45</v>
      </c>
    </row>
    <row r="14" spans="1:8" x14ac:dyDescent="0.25">
      <c r="A14" s="14" t="s">
        <v>30</v>
      </c>
      <c r="E14" s="14" t="s">
        <v>20</v>
      </c>
      <c r="F14" s="14" t="s">
        <v>46</v>
      </c>
    </row>
    <row r="15" spans="1:8" x14ac:dyDescent="0.25">
      <c r="A15" s="14" t="s">
        <v>47</v>
      </c>
      <c r="E15" s="14" t="s">
        <v>35</v>
      </c>
      <c r="F15" s="14" t="s">
        <v>48</v>
      </c>
    </row>
    <row r="16" spans="1:8" x14ac:dyDescent="0.25">
      <c r="E16" s="14" t="s">
        <v>49</v>
      </c>
      <c r="F16" s="14" t="s">
        <v>50</v>
      </c>
    </row>
    <row r="17" spans="5:6" x14ac:dyDescent="0.25">
      <c r="E17" s="14" t="s">
        <v>38</v>
      </c>
      <c r="F17" s="14" t="s">
        <v>51</v>
      </c>
    </row>
    <row r="18" spans="5:6" x14ac:dyDescent="0.25">
      <c r="E18" s="14" t="s">
        <v>52</v>
      </c>
      <c r="F18" s="14" t="s">
        <v>53</v>
      </c>
    </row>
    <row r="19" spans="5:6" x14ac:dyDescent="0.25">
      <c r="E19" s="14" t="s">
        <v>54</v>
      </c>
      <c r="F19" s="14" t="s">
        <v>55</v>
      </c>
    </row>
    <row r="20" spans="5:6" x14ac:dyDescent="0.25">
      <c r="E20" s="14" t="s">
        <v>56</v>
      </c>
      <c r="F20" s="14" t="s">
        <v>57</v>
      </c>
    </row>
    <row r="21" spans="5:6" x14ac:dyDescent="0.25">
      <c r="E21" s="14" t="s">
        <v>58</v>
      </c>
      <c r="F21" s="14" t="s">
        <v>59</v>
      </c>
    </row>
    <row r="22" spans="5:6" x14ac:dyDescent="0.25">
      <c r="E22" s="14" t="s">
        <v>60</v>
      </c>
      <c r="F22" s="14" t="s">
        <v>61</v>
      </c>
    </row>
    <row r="23" spans="5:6" x14ac:dyDescent="0.25">
      <c r="E23" s="14" t="s">
        <v>62</v>
      </c>
      <c r="F23" s="14" t="s">
        <v>63</v>
      </c>
    </row>
    <row r="24" spans="5:6" x14ac:dyDescent="0.25">
      <c r="E24" s="14" t="s">
        <v>64</v>
      </c>
      <c r="F24" s="14" t="s">
        <v>65</v>
      </c>
    </row>
    <row r="25" spans="5:6" x14ac:dyDescent="0.25">
      <c r="E25" s="14" t="s">
        <v>66</v>
      </c>
      <c r="F25" s="14" t="s">
        <v>67</v>
      </c>
    </row>
    <row r="26" spans="5:6" x14ac:dyDescent="0.25">
      <c r="E26" s="14" t="s">
        <v>44</v>
      </c>
      <c r="F26" s="14" t="s">
        <v>68</v>
      </c>
    </row>
    <row r="27" spans="5:6" x14ac:dyDescent="0.25">
      <c r="E27" s="14" t="s">
        <v>69</v>
      </c>
      <c r="F27" s="14" t="s">
        <v>70</v>
      </c>
    </row>
    <row r="28" spans="5:6" x14ac:dyDescent="0.25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5"/>
  <sheetViews>
    <sheetView topLeftCell="C1" zoomScaleNormal="100" workbookViewId="0">
      <selection activeCell="F4" sqref="F4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">
        <v>26</v>
      </c>
      <c r="D1" s="4"/>
      <c r="E1" s="10"/>
      <c r="F1" s="12" t="s">
        <v>27</v>
      </c>
      <c r="K1" s="12"/>
      <c r="L1" s="4"/>
      <c r="M1" s="4" t="s">
        <v>73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GS</v>
      </c>
      <c r="C4" s="2">
        <v>1</v>
      </c>
      <c r="D4" s="15">
        <v>1</v>
      </c>
      <c r="E4" s="16"/>
      <c r="F4" s="17" t="s">
        <v>122</v>
      </c>
      <c r="G4" s="15"/>
      <c r="H4" s="15" t="s">
        <v>9</v>
      </c>
      <c r="I4" s="22"/>
      <c r="J4" s="15">
        <v>100</v>
      </c>
      <c r="K4" s="15" t="s">
        <v>7</v>
      </c>
      <c r="L4" s="15">
        <v>1</v>
      </c>
      <c r="M4" s="15" t="s">
        <v>7</v>
      </c>
      <c r="N4" s="17" t="s">
        <v>111</v>
      </c>
      <c r="O4" s="18"/>
      <c r="P4" s="21"/>
    </row>
    <row r="5" spans="1:16" ht="61.5" customHeight="1" x14ac:dyDescent="0.3">
      <c r="B5" s="5" t="str">
        <f t="shared" ref="B5:B9" si="0">$A$1</f>
        <v>GS</v>
      </c>
      <c r="C5" s="2">
        <v>2</v>
      </c>
      <c r="D5" s="15">
        <v>2</v>
      </c>
      <c r="E5" s="16"/>
      <c r="F5" s="19" t="s">
        <v>88</v>
      </c>
      <c r="G5" s="15"/>
      <c r="H5" s="15" t="s">
        <v>9</v>
      </c>
      <c r="I5" s="22"/>
      <c r="J5" s="15">
        <v>100</v>
      </c>
      <c r="K5" s="15" t="s">
        <v>7</v>
      </c>
      <c r="L5" s="15">
        <v>1</v>
      </c>
      <c r="M5" s="15" t="s">
        <v>7</v>
      </c>
      <c r="N5" s="17" t="s">
        <v>112</v>
      </c>
      <c r="O5" s="18"/>
      <c r="P5" s="21"/>
    </row>
    <row r="6" spans="1:16" ht="61.5" customHeight="1" x14ac:dyDescent="0.3">
      <c r="B6" s="5" t="str">
        <f t="shared" si="0"/>
        <v>GS</v>
      </c>
      <c r="C6" s="2">
        <v>3</v>
      </c>
      <c r="D6" s="15">
        <v>3</v>
      </c>
      <c r="E6" s="16"/>
      <c r="F6" s="19" t="s">
        <v>89</v>
      </c>
      <c r="G6" s="15"/>
      <c r="H6" s="15" t="s">
        <v>9</v>
      </c>
      <c r="I6" s="22"/>
      <c r="J6" s="15">
        <v>100</v>
      </c>
      <c r="K6" s="15" t="s">
        <v>7</v>
      </c>
      <c r="L6" s="15">
        <v>1</v>
      </c>
      <c r="M6" s="15" t="s">
        <v>7</v>
      </c>
      <c r="N6" s="20" t="s">
        <v>113</v>
      </c>
      <c r="O6" s="18"/>
      <c r="P6" s="21"/>
    </row>
    <row r="7" spans="1:16" ht="61.5" customHeight="1" x14ac:dyDescent="0.3">
      <c r="B7" s="5" t="str">
        <f t="shared" si="0"/>
        <v>GS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GS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GS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jx2Wx13dUNkfWz1kh2wRssZyInojL+rO7G2IrfT72iYXFv5CAm8sKXxXOLSFANfVsxiJjO6bIM6R3k1obvL/w==" saltValue="Lr2azjcGodcX1aUudtln6w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1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1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100-000003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100-000004000000}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5"/>
  <sheetViews>
    <sheetView tabSelected="1" topLeftCell="D1" zoomScale="85" zoomScaleNormal="85" workbookViewId="0">
      <selection activeCell="F5" sqref="F5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GS</v>
      </c>
      <c r="D1" s="4"/>
      <c r="E1" s="10"/>
      <c r="F1" s="12" t="str">
        <f>'4M PTA en programma'!F1</f>
        <v>Geschiedenis</v>
      </c>
      <c r="K1" s="12"/>
      <c r="L1" s="4"/>
      <c r="M1" s="4" t="s">
        <v>91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GS</v>
      </c>
      <c r="C4" s="2">
        <v>1</v>
      </c>
      <c r="D4" s="15">
        <v>1</v>
      </c>
      <c r="E4" s="16"/>
      <c r="F4" s="17" t="s">
        <v>132</v>
      </c>
      <c r="G4" s="15">
        <v>1</v>
      </c>
      <c r="H4" s="15" t="s">
        <v>28</v>
      </c>
      <c r="I4" s="22"/>
      <c r="J4" s="15"/>
      <c r="K4" s="15" t="s">
        <v>7</v>
      </c>
      <c r="L4" s="15">
        <v>1</v>
      </c>
      <c r="M4" s="15" t="s">
        <v>12</v>
      </c>
      <c r="N4" s="17" t="s">
        <v>114</v>
      </c>
      <c r="O4" s="18"/>
      <c r="P4" s="21"/>
    </row>
    <row r="5" spans="1:16" ht="61.5" customHeight="1" x14ac:dyDescent="0.3">
      <c r="B5" s="5" t="str">
        <f t="shared" ref="B5:B9" si="0">$A$1</f>
        <v>GS</v>
      </c>
      <c r="C5" s="2">
        <v>2</v>
      </c>
      <c r="D5" s="15">
        <v>1</v>
      </c>
      <c r="E5" s="16"/>
      <c r="F5" s="19" t="s">
        <v>93</v>
      </c>
      <c r="G5" s="15">
        <v>2</v>
      </c>
      <c r="H5" s="15" t="s">
        <v>9</v>
      </c>
      <c r="I5" s="22"/>
      <c r="J5" s="15">
        <v>50</v>
      </c>
      <c r="K5" s="15" t="s">
        <v>12</v>
      </c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GS</v>
      </c>
      <c r="C6" s="2">
        <v>3</v>
      </c>
      <c r="D6" s="15">
        <v>2</v>
      </c>
      <c r="E6" s="16"/>
      <c r="F6" s="19" t="s">
        <v>131</v>
      </c>
      <c r="G6" s="15">
        <v>2</v>
      </c>
      <c r="H6" s="15" t="s">
        <v>9</v>
      </c>
      <c r="I6" s="22"/>
      <c r="J6" s="15">
        <v>100</v>
      </c>
      <c r="K6" s="15" t="s">
        <v>7</v>
      </c>
      <c r="L6" s="15">
        <v>2</v>
      </c>
      <c r="M6" s="15" t="s">
        <v>7</v>
      </c>
      <c r="N6" s="20" t="s">
        <v>116</v>
      </c>
      <c r="O6" s="18"/>
      <c r="P6" s="21"/>
    </row>
    <row r="7" spans="1:16" ht="61.5" customHeight="1" x14ac:dyDescent="0.3">
      <c r="B7" s="5" t="str">
        <f t="shared" si="0"/>
        <v>GS</v>
      </c>
      <c r="C7" s="2">
        <v>4</v>
      </c>
      <c r="D7" s="15">
        <v>3</v>
      </c>
      <c r="E7" s="16"/>
      <c r="F7" s="19" t="s">
        <v>94</v>
      </c>
      <c r="G7" s="15">
        <v>2</v>
      </c>
      <c r="H7" s="15" t="s">
        <v>9</v>
      </c>
      <c r="I7" s="22"/>
      <c r="J7" s="15">
        <v>100</v>
      </c>
      <c r="K7" s="15" t="s">
        <v>12</v>
      </c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GS</v>
      </c>
      <c r="C8" s="2">
        <v>5</v>
      </c>
      <c r="D8" s="15">
        <v>4</v>
      </c>
      <c r="E8" s="16"/>
      <c r="F8" s="19" t="s">
        <v>123</v>
      </c>
      <c r="G8" s="15">
        <v>2</v>
      </c>
      <c r="H8" s="15" t="s">
        <v>9</v>
      </c>
      <c r="I8" s="22"/>
      <c r="J8" s="15">
        <v>100</v>
      </c>
      <c r="K8" s="15" t="s">
        <v>7</v>
      </c>
      <c r="L8" s="15">
        <v>2</v>
      </c>
      <c r="M8" s="15" t="s">
        <v>7</v>
      </c>
      <c r="N8" s="17" t="s">
        <v>115</v>
      </c>
      <c r="O8" s="18"/>
      <c r="P8" s="21"/>
    </row>
    <row r="9" spans="1:16" ht="61.5" customHeight="1" x14ac:dyDescent="0.3">
      <c r="B9" s="5" t="str">
        <f t="shared" si="0"/>
        <v>GS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2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2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200-000003000000}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5"/>
  <sheetViews>
    <sheetView topLeftCell="F1" zoomScale="85" zoomScaleNormal="85" workbookViewId="0">
      <selection activeCell="F6" sqref="F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GS</v>
      </c>
      <c r="D1" s="4"/>
      <c r="E1" s="10"/>
      <c r="F1" s="12" t="str">
        <f>'4M PTA en programma'!F1</f>
        <v>Geschiedenis</v>
      </c>
      <c r="K1" s="12"/>
      <c r="L1" s="4"/>
      <c r="M1" s="4" t="s">
        <v>91</v>
      </c>
      <c r="N1" s="12">
        <v>5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GS</v>
      </c>
      <c r="C4" s="2">
        <v>1</v>
      </c>
      <c r="D4" s="15">
        <v>1</v>
      </c>
      <c r="E4" s="16"/>
      <c r="F4" s="17" t="s">
        <v>124</v>
      </c>
      <c r="G4" s="15"/>
      <c r="H4" s="15" t="s">
        <v>9</v>
      </c>
      <c r="I4" s="22"/>
      <c r="J4" s="15">
        <v>100</v>
      </c>
      <c r="K4" s="15" t="s">
        <v>7</v>
      </c>
      <c r="L4" s="15">
        <v>3</v>
      </c>
      <c r="M4" s="15" t="s">
        <v>7</v>
      </c>
      <c r="N4" s="17" t="s">
        <v>95</v>
      </c>
      <c r="O4" s="18"/>
      <c r="P4" s="21"/>
    </row>
    <row r="5" spans="1:16" ht="61.5" customHeight="1" x14ac:dyDescent="0.3">
      <c r="B5" s="5" t="str">
        <f t="shared" ref="B5:B9" si="0">$A$1</f>
        <v>GS</v>
      </c>
      <c r="C5" s="2">
        <v>2</v>
      </c>
      <c r="D5" s="15">
        <v>2</v>
      </c>
      <c r="E5" s="16"/>
      <c r="F5" s="19" t="s">
        <v>125</v>
      </c>
      <c r="G5" s="15"/>
      <c r="H5" s="15" t="s">
        <v>9</v>
      </c>
      <c r="I5" s="22"/>
      <c r="J5" s="15">
        <v>100</v>
      </c>
      <c r="K5" s="15" t="s">
        <v>7</v>
      </c>
      <c r="L5" s="15">
        <v>3</v>
      </c>
      <c r="M5" s="15" t="s">
        <v>7</v>
      </c>
      <c r="N5" s="17" t="s">
        <v>117</v>
      </c>
      <c r="O5" s="18"/>
      <c r="P5" s="21"/>
    </row>
    <row r="6" spans="1:16" ht="61.5" customHeight="1" x14ac:dyDescent="0.3">
      <c r="B6" s="5" t="str">
        <f t="shared" si="0"/>
        <v>GS</v>
      </c>
      <c r="C6" s="2">
        <v>3</v>
      </c>
      <c r="D6" s="15">
        <v>3</v>
      </c>
      <c r="E6" s="16"/>
      <c r="F6" s="19" t="s">
        <v>126</v>
      </c>
      <c r="G6" s="15"/>
      <c r="H6" s="15" t="s">
        <v>9</v>
      </c>
      <c r="I6" s="22"/>
      <c r="J6" s="15">
        <v>100</v>
      </c>
      <c r="K6" s="15" t="s">
        <v>7</v>
      </c>
      <c r="L6" s="15">
        <v>3</v>
      </c>
      <c r="M6" s="15" t="s">
        <v>7</v>
      </c>
      <c r="N6" s="20" t="s">
        <v>95</v>
      </c>
      <c r="O6" s="18"/>
      <c r="P6" s="21"/>
    </row>
    <row r="7" spans="1:16" ht="61.5" customHeight="1" x14ac:dyDescent="0.3">
      <c r="B7" s="5" t="str">
        <f t="shared" si="0"/>
        <v>GS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GS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GS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3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3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300-000003000000}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15"/>
  <sheetViews>
    <sheetView topLeftCell="C4" zoomScale="85" zoomScaleNormal="85" workbookViewId="0">
      <selection activeCell="F7" sqref="F7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GS</v>
      </c>
      <c r="D1" s="4"/>
      <c r="E1" s="10"/>
      <c r="F1" s="12" t="str">
        <f>'4M PTA en programma'!F1</f>
        <v>Geschiedenis</v>
      </c>
      <c r="K1" s="12"/>
      <c r="L1" s="4"/>
      <c r="M1" s="4" t="s">
        <v>95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GS</v>
      </c>
      <c r="C4" s="2">
        <v>1</v>
      </c>
      <c r="D4" s="15">
        <v>1</v>
      </c>
      <c r="E4" s="16"/>
      <c r="F4" s="17" t="s">
        <v>96</v>
      </c>
      <c r="G4" s="15">
        <v>2</v>
      </c>
      <c r="H4" s="15" t="s">
        <v>9</v>
      </c>
      <c r="I4" s="22"/>
      <c r="J4" s="15" t="s">
        <v>97</v>
      </c>
      <c r="K4" s="15"/>
      <c r="L4" s="15"/>
      <c r="M4" s="15" t="s">
        <v>12</v>
      </c>
      <c r="N4" s="17"/>
      <c r="O4" s="18"/>
      <c r="P4" s="21"/>
    </row>
    <row r="5" spans="1:16" ht="61.5" customHeight="1" x14ac:dyDescent="0.3">
      <c r="B5" s="5" t="str">
        <f t="shared" ref="B5:B9" si="0">$A$1</f>
        <v>GS</v>
      </c>
      <c r="C5" s="2">
        <v>2</v>
      </c>
      <c r="D5" s="15">
        <v>1</v>
      </c>
      <c r="E5" s="16"/>
      <c r="F5" s="19" t="s">
        <v>98</v>
      </c>
      <c r="G5" s="15">
        <v>3</v>
      </c>
      <c r="H5" s="15" t="s">
        <v>9</v>
      </c>
      <c r="I5" s="22"/>
      <c r="J5" s="15" t="s">
        <v>99</v>
      </c>
      <c r="K5" s="15"/>
      <c r="L5" s="15"/>
      <c r="M5" s="15" t="s">
        <v>12</v>
      </c>
      <c r="N5" s="17"/>
      <c r="O5" s="18"/>
      <c r="P5" s="21"/>
    </row>
    <row r="6" spans="1:16" ht="61.5" customHeight="1" x14ac:dyDescent="0.3">
      <c r="B6" s="5" t="str">
        <f t="shared" si="0"/>
        <v>GS</v>
      </c>
      <c r="C6" s="2">
        <v>3</v>
      </c>
      <c r="D6" s="15">
        <v>2</v>
      </c>
      <c r="E6" s="16"/>
      <c r="F6" s="19" t="s">
        <v>100</v>
      </c>
      <c r="G6" s="15">
        <v>3</v>
      </c>
      <c r="H6" s="15" t="s">
        <v>9</v>
      </c>
      <c r="I6" s="22"/>
      <c r="J6" s="15" t="s">
        <v>99</v>
      </c>
      <c r="K6" s="15"/>
      <c r="L6" s="15"/>
      <c r="M6" s="15" t="s">
        <v>12</v>
      </c>
      <c r="N6" s="20"/>
      <c r="O6" s="18"/>
      <c r="P6" s="21"/>
    </row>
    <row r="7" spans="1:16" ht="61.5" customHeight="1" x14ac:dyDescent="0.3">
      <c r="B7" s="5" t="str">
        <f t="shared" si="0"/>
        <v>GS</v>
      </c>
      <c r="C7" s="2">
        <v>4</v>
      </c>
      <c r="D7" s="15">
        <v>3</v>
      </c>
      <c r="E7" s="16"/>
      <c r="F7" s="19" t="s">
        <v>127</v>
      </c>
      <c r="G7" s="15">
        <v>1</v>
      </c>
      <c r="H7" s="15" t="s">
        <v>28</v>
      </c>
      <c r="I7" s="22"/>
      <c r="J7" s="15"/>
      <c r="K7" s="15" t="s">
        <v>7</v>
      </c>
      <c r="L7" s="15">
        <v>1</v>
      </c>
      <c r="M7" s="15" t="s">
        <v>12</v>
      </c>
      <c r="N7" s="17" t="s">
        <v>118</v>
      </c>
      <c r="O7" s="18"/>
      <c r="P7" s="21"/>
    </row>
    <row r="8" spans="1:16" ht="61.5" customHeight="1" x14ac:dyDescent="0.3">
      <c r="B8" s="5" t="str">
        <f t="shared" si="0"/>
        <v>GS</v>
      </c>
      <c r="C8" s="2">
        <v>5</v>
      </c>
      <c r="D8" s="15">
        <v>4</v>
      </c>
      <c r="E8" s="16"/>
      <c r="F8" s="19" t="s">
        <v>101</v>
      </c>
      <c r="G8" s="15">
        <v>3</v>
      </c>
      <c r="H8" s="15" t="s">
        <v>9</v>
      </c>
      <c r="I8" s="22"/>
      <c r="J8" s="15" t="s">
        <v>99</v>
      </c>
      <c r="K8" s="15"/>
      <c r="L8" s="15"/>
      <c r="M8" s="15" t="s">
        <v>12</v>
      </c>
      <c r="N8" s="17"/>
      <c r="O8" s="18"/>
      <c r="P8" s="21"/>
    </row>
    <row r="9" spans="1:16" ht="61.5" customHeight="1" x14ac:dyDescent="0.3">
      <c r="B9" s="5" t="str">
        <f t="shared" si="0"/>
        <v>GS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4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4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400-000003000000}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15"/>
  <sheetViews>
    <sheetView topLeftCell="F4" zoomScale="85" zoomScaleNormal="85" workbookViewId="0">
      <selection activeCell="F6" sqref="F6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GS</v>
      </c>
      <c r="D1" s="4"/>
      <c r="E1" s="10"/>
      <c r="F1" s="12" t="str">
        <f>'4M PTA en programma'!F1</f>
        <v>Geschiedenis</v>
      </c>
      <c r="K1" s="12"/>
      <c r="L1" s="4"/>
      <c r="M1" s="4" t="s">
        <v>95</v>
      </c>
      <c r="N1" s="12">
        <v>6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GS</v>
      </c>
      <c r="C4" s="2">
        <v>1</v>
      </c>
      <c r="D4" s="15">
        <v>1</v>
      </c>
      <c r="E4" s="16"/>
      <c r="F4" s="17" t="s">
        <v>102</v>
      </c>
      <c r="G4" s="15">
        <v>3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/>
    </row>
    <row r="5" spans="1:16" ht="61.5" customHeight="1" x14ac:dyDescent="0.3">
      <c r="B5" s="5" t="str">
        <f t="shared" ref="B5:B9" si="0">$A$1</f>
        <v>GS</v>
      </c>
      <c r="C5" s="2">
        <v>2</v>
      </c>
      <c r="D5" s="15">
        <v>2</v>
      </c>
      <c r="E5" s="16"/>
      <c r="F5" s="19" t="s">
        <v>103</v>
      </c>
      <c r="G5" s="15">
        <v>3</v>
      </c>
      <c r="H5" s="15" t="s">
        <v>9</v>
      </c>
      <c r="I5" s="22"/>
      <c r="J5" s="15">
        <v>100</v>
      </c>
      <c r="K5" s="15" t="s">
        <v>12</v>
      </c>
      <c r="L5" s="15"/>
      <c r="M5" s="15" t="s">
        <v>12</v>
      </c>
      <c r="N5" s="17"/>
      <c r="O5" s="18"/>
      <c r="P5" s="21"/>
    </row>
    <row r="6" spans="1:16" ht="61.5" customHeight="1" x14ac:dyDescent="0.3">
      <c r="B6" s="5" t="str">
        <f t="shared" si="0"/>
        <v>GS</v>
      </c>
      <c r="C6" s="2">
        <v>3</v>
      </c>
      <c r="D6" s="15">
        <v>3</v>
      </c>
      <c r="E6" s="16"/>
      <c r="F6" s="19" t="s">
        <v>128</v>
      </c>
      <c r="G6" s="15">
        <v>2</v>
      </c>
      <c r="H6" s="15" t="s">
        <v>28</v>
      </c>
      <c r="I6" s="22"/>
      <c r="J6" s="15"/>
      <c r="K6" s="15" t="s">
        <v>7</v>
      </c>
      <c r="L6" s="15">
        <v>1</v>
      </c>
      <c r="M6" s="15" t="s">
        <v>12</v>
      </c>
      <c r="N6" s="20" t="s">
        <v>119</v>
      </c>
      <c r="O6" s="18"/>
      <c r="P6" s="21"/>
    </row>
    <row r="7" spans="1:16" ht="61.5" customHeight="1" x14ac:dyDescent="0.3">
      <c r="B7" s="5" t="str">
        <f t="shared" si="0"/>
        <v>GS</v>
      </c>
      <c r="C7" s="2">
        <v>4</v>
      </c>
      <c r="D7" s="15">
        <v>3</v>
      </c>
      <c r="E7" s="16"/>
      <c r="F7" s="19" t="s">
        <v>104</v>
      </c>
      <c r="G7" s="15">
        <v>3</v>
      </c>
      <c r="H7" s="15" t="s">
        <v>9</v>
      </c>
      <c r="I7" s="22"/>
      <c r="J7" s="15">
        <v>100</v>
      </c>
      <c r="K7" s="15" t="s">
        <v>12</v>
      </c>
      <c r="L7" s="15"/>
      <c r="M7" s="15" t="s">
        <v>12</v>
      </c>
      <c r="N7" s="17"/>
      <c r="O7" s="18"/>
      <c r="P7" s="21"/>
    </row>
    <row r="8" spans="1:16" ht="61.5" customHeight="1" x14ac:dyDescent="0.3">
      <c r="B8" s="5" t="str">
        <f t="shared" si="0"/>
        <v>GS</v>
      </c>
      <c r="C8" s="2">
        <v>5</v>
      </c>
      <c r="D8" s="15">
        <v>4</v>
      </c>
      <c r="E8" s="16"/>
      <c r="F8" s="19" t="s">
        <v>105</v>
      </c>
      <c r="G8" s="15">
        <v>3</v>
      </c>
      <c r="H8" s="15" t="s">
        <v>9</v>
      </c>
      <c r="I8" s="22"/>
      <c r="J8" s="15">
        <v>100</v>
      </c>
      <c r="K8" s="15" t="s">
        <v>12</v>
      </c>
      <c r="L8" s="15"/>
      <c r="M8" s="15" t="s">
        <v>12</v>
      </c>
      <c r="N8" s="17"/>
      <c r="O8" s="18"/>
      <c r="P8" s="21"/>
    </row>
    <row r="9" spans="1:16" ht="61.5" customHeight="1" x14ac:dyDescent="0.3">
      <c r="B9" s="5" t="str">
        <f t="shared" si="0"/>
        <v>GS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Instellingen!$B$2:$B$5</xm:f>
          </x14:formula1>
          <xm:sqref>D4:E9</xm:sqref>
        </x14:dataValidation>
        <x14:dataValidation type="list" allowBlank="1" showInputMessage="1" showErrorMessage="1" xr:uid="{00000000-0002-0000-0500-000001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500-000002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500-000003000000}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5"/>
  <sheetViews>
    <sheetView topLeftCell="C1" zoomScale="85" zoomScaleNormal="85" workbookViewId="0">
      <selection activeCell="N4" sqref="N4"/>
    </sheetView>
  </sheetViews>
  <sheetFormatPr defaultColWidth="9.140625" defaultRowHeight="16.5" x14ac:dyDescent="0.3"/>
  <cols>
    <col min="1" max="1" width="9.140625" style="5" hidden="1" customWidth="1"/>
    <col min="2" max="2" width="2.42578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42578125" style="1" customWidth="1"/>
    <col min="8" max="8" width="8.140625" style="1" bestFit="1" customWidth="1"/>
    <col min="9" max="9" width="16" style="1" customWidth="1"/>
    <col min="10" max="10" width="11.5703125" style="1" bestFit="1" customWidth="1"/>
    <col min="11" max="13" width="8.42578125" style="1" customWidth="1"/>
    <col min="14" max="14" width="24.425781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GS</v>
      </c>
      <c r="D1" s="4"/>
      <c r="E1" s="10"/>
      <c r="F1" s="12" t="str">
        <f>'4M PTA en programma'!F1</f>
        <v>Geschiedenis</v>
      </c>
      <c r="K1" s="12"/>
      <c r="L1" s="4"/>
      <c r="M1" s="4" t="s">
        <v>95</v>
      </c>
      <c r="N1" s="12">
        <v>6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92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GS</v>
      </c>
      <c r="C4" s="2">
        <v>1</v>
      </c>
      <c r="D4" s="15">
        <v>1</v>
      </c>
      <c r="E4" s="16"/>
      <c r="F4" s="17" t="s">
        <v>106</v>
      </c>
      <c r="G4" s="15"/>
      <c r="H4" s="15" t="s">
        <v>9</v>
      </c>
      <c r="I4" s="22"/>
      <c r="J4" s="15">
        <v>100</v>
      </c>
      <c r="K4" s="15" t="s">
        <v>7</v>
      </c>
      <c r="L4" s="15">
        <v>3</v>
      </c>
      <c r="M4" s="15" t="s">
        <v>7</v>
      </c>
      <c r="N4" s="17" t="s">
        <v>130</v>
      </c>
      <c r="O4" s="18"/>
      <c r="P4" s="21" t="s">
        <v>107</v>
      </c>
    </row>
    <row r="5" spans="1:16" ht="61.5" customHeight="1" x14ac:dyDescent="0.3">
      <c r="B5" s="5" t="str">
        <f t="shared" ref="B5:B9" si="0">$A$1</f>
        <v>GS</v>
      </c>
      <c r="C5" s="2">
        <v>2</v>
      </c>
      <c r="D5" s="15">
        <v>2</v>
      </c>
      <c r="E5" s="16"/>
      <c r="F5" s="19" t="s">
        <v>129</v>
      </c>
      <c r="G5" s="15"/>
      <c r="H5" s="15" t="s">
        <v>9</v>
      </c>
      <c r="I5" s="22"/>
      <c r="J5" s="15">
        <v>100</v>
      </c>
      <c r="K5" s="15" t="s">
        <v>7</v>
      </c>
      <c r="L5" s="15">
        <v>3</v>
      </c>
      <c r="M5" s="15" t="s">
        <v>7</v>
      </c>
      <c r="N5" s="17" t="s">
        <v>120</v>
      </c>
      <c r="O5" s="18"/>
      <c r="P5" s="21" t="s">
        <v>108</v>
      </c>
    </row>
    <row r="6" spans="1:16" ht="61.5" customHeight="1" x14ac:dyDescent="0.3">
      <c r="B6" s="5" t="str">
        <f t="shared" si="0"/>
        <v>GS</v>
      </c>
      <c r="C6" s="2">
        <v>3</v>
      </c>
      <c r="D6" s="15">
        <v>3</v>
      </c>
      <c r="E6" s="16"/>
      <c r="F6" s="19" t="s">
        <v>109</v>
      </c>
      <c r="G6" s="15"/>
      <c r="H6" s="15" t="s">
        <v>9</v>
      </c>
      <c r="I6" s="22"/>
      <c r="J6" s="15">
        <v>100</v>
      </c>
      <c r="K6" s="15" t="s">
        <v>7</v>
      </c>
      <c r="L6" s="15">
        <v>3</v>
      </c>
      <c r="M6" s="15" t="s">
        <v>7</v>
      </c>
      <c r="N6" s="20" t="s">
        <v>121</v>
      </c>
      <c r="O6" s="18"/>
      <c r="P6" s="21" t="s">
        <v>110</v>
      </c>
    </row>
    <row r="7" spans="1:16" ht="61.5" customHeight="1" x14ac:dyDescent="0.3">
      <c r="B7" s="5" t="str">
        <f t="shared" si="0"/>
        <v>GS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GS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GS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90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Instellingen!$H$2:$H$6</xm:f>
          </x14:formula1>
          <xm:sqref>H4:H9</xm:sqref>
        </x14:dataValidation>
        <x14:dataValidation type="list" allowBlank="1" showInputMessage="1" showErrorMessage="1" xr:uid="{00000000-0002-0000-0600-000001000000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0000000-0002-0000-0600-000002000000}">
          <x14:formula1>
            <xm:f>Instellingen!$E$2:$E$27</xm:f>
          </x14:formula1>
          <xm:sqref>A1</xm:sqref>
        </x14:dataValidation>
        <x14:dataValidation type="list" allowBlank="1" showInputMessage="1" showErrorMessage="1" xr:uid="{00000000-0002-0000-0600-000003000000}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DC186-1F69-452A-B81B-6A8FB2013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2ff825-c25b-4fa7-980d-494c05af82bb"/>
    <ds:schemaRef ds:uri="c6d635e9-0601-4b5e-ad25-fb7c8926c58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Veen, R. van der</cp:lastModifiedBy>
  <cp:revision/>
  <dcterms:created xsi:type="dcterms:W3CDTF">2020-06-15T09:47:26Z</dcterms:created>
  <dcterms:modified xsi:type="dcterms:W3CDTF">2021-03-30T09:41:30Z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