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7m5weKlULQ0zTYMsN36zQ3KgzJqq9JNLPa1UygFu+A0UZpbLz4kCrnDftMHZ1JYHoKd7l0gDYqSWEz8ceof2qA==" saltValue="2E88QxSg/V4OJwEdY3+m+w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6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B9" i="9"/>
  <c r="F1" i="9"/>
  <c r="A1" i="9"/>
  <c r="B8" i="9" s="1"/>
  <c r="F1" i="8"/>
  <c r="A1" i="8"/>
  <c r="B9" i="8" s="1"/>
  <c r="B4" i="8" l="1"/>
  <c r="B5" i="9"/>
  <c r="B5" i="10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<sst xmlns="http://schemas.openxmlformats.org/spreadsheetml/2006/main" count="268" uniqueCount="128">
  <si>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</si>
  <si>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</si>
  <si>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</si>
  <si>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</si>
  <si>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</si>
  <si>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</si>
  <si>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</si>
  <si>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</si>
  <si>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</si>
  <si>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</si>
  <si>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</si>
  <si>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</si>
  <si>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</si>
  <si>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</si>
  <si>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</si>
  <si>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</si>
  <si>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</si>
  <si>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</si>
  <si>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</si>
  <si>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</si>
  <si>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</si>
  <si>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</si>
  <si>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</si>
  <si>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</si>
  <si>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</si>
  <si>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</si>
  <si>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</si>
  <si>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</si>
  <si>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</si>
  <si>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</si>
  <si>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</si>
  <si>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</si>
  <si>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</si>
  <si>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</si>
  <si>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</si>
  <si>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</si>
  <si>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</si>
  <si>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</si>
  <si>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</si>
  <si>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</si>
  <si>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</si>
  <si>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</si>
  <si>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</si>
  <si>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</si>
  <si>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</si>
  <si>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</si>
  <si>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</si>
  <si>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</si>
  <si>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</si>
  <si>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</si>
  <si>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</si>
  <si>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</si>
  <si>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</si>
  <si>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</si>
  <si>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</si>
  <si>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</si>
  <si>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</si>
  <si>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</si>
  <si>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</si>
  <si>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</si>
  <si>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</si>
  <si>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</si>
  <si>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</si>
  <si>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</si>
  <si>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</si>
  <si>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</si>
  <si>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</si>
  <si>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</si>
  <si>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</si>
  <si>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</si>
  <si>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</si>
  <si>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</si>
  <si>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</si>
  <si>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</si>
  <si>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</si>
  <si>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</si>
  <si>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</si>
  <si>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</si>
  <si>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</si>
  <si>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</si>
  <si>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</si>
  <si>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</si>
  <si>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</si>
  <si>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</si>
  <si>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</si>
  <si>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</si>
  <si>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</si>
  <si>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</si>
  <si>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Opmerkingen:</t>
  </si>
  <si>
    <t>H</t>
  </si>
  <si>
    <t>verplichte SE-domeinen</t>
  </si>
  <si>
    <t>H3 - Elektriciteit 1</t>
  </si>
  <si>
    <t>H1 en 2  - Bewegen</t>
  </si>
  <si>
    <t>H3, 6 en 9 - Elektriciteit en licht</t>
  </si>
  <si>
    <t>PO mechanica</t>
  </si>
  <si>
    <t>H7 en 8 - Kracht en beweging</t>
  </si>
  <si>
    <t>D2, I2</t>
  </si>
  <si>
    <t>A</t>
  </si>
  <si>
    <t>E1, I1, I3</t>
  </si>
  <si>
    <t>afname toets in de les</t>
  </si>
  <si>
    <t>H11 en 12 - elektrische velden en atoomfysica</t>
  </si>
  <si>
    <t>H8 en 9 - trillingen en golven</t>
  </si>
  <si>
    <t>modelleren</t>
  </si>
  <si>
    <t>PO bewegen in grafieken</t>
  </si>
  <si>
    <t>H1 en 2 - bewegen</t>
  </si>
  <si>
    <t>H3 elektriciteit</t>
  </si>
  <si>
    <t>H4 en 6 - krachten</t>
  </si>
  <si>
    <t>H1,2,4,6,7 - mechanica</t>
  </si>
  <si>
    <t>B1, D</t>
  </si>
  <si>
    <t>B2, E3</t>
  </si>
  <si>
    <t>E2, F1</t>
  </si>
  <si>
    <t>C, H, I2</t>
  </si>
  <si>
    <t>C, D1</t>
  </si>
  <si>
    <t>B2, E1</t>
  </si>
  <si>
    <t>B3, G1</t>
  </si>
  <si>
    <t>G1, G2</t>
  </si>
  <si>
    <t>G2, I1, I3</t>
  </si>
  <si>
    <t>De BINAS HAVO/VWO is bij alle schriftelijke toetsen een toegestaan hulpmiddel, tenzij anders vermeld bij de toets.</t>
  </si>
  <si>
    <t>Stoffen en materialen</t>
  </si>
  <si>
    <t>Automaten</t>
  </si>
  <si>
    <t>Mterialen</t>
  </si>
  <si>
    <t>Geo- of biofysica</t>
  </si>
  <si>
    <t>H13 en H14 - Straling en kernprocessen</t>
  </si>
  <si>
    <t>H1, H2, H4, H6, H7, H17 - Mechanica</t>
  </si>
  <si>
    <t>H12, H18 H19 - Atoom-, astro- en quantumfysica</t>
  </si>
  <si>
    <t>H1, H2, H7, H8, H11, H12 - Mechanica</t>
  </si>
  <si>
    <t>H5, H10, H14, H15 - Trillen, straling, zonnestelsel</t>
  </si>
  <si>
    <t>H3, H8, H9, H10, H11 - Trillingen en golven, elektrische- en magnetische velden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</si>
</sst>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42</v>
      </c>
      <c r="D1" s="4"/>
      <c r="E1" s="10"/>
      <c r="F1" s="12" t="s">
        <v>43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NA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NA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NA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/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hr5kjQtKgF1xxi0WnZLmgEWdXvOjYPxn6fCGUXPEMbdlh0Yfgs958w4a0aZNlfF+TXEdV3FCmCZtQIQ9hf2uzQ==" saltValue="2VRdslhUmSvKyYfLXCp7fQ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F1" zoomScale="85" zoomScaleNormal="85" workbookViewId="0">
      <selection activeCell="F5" sqref="F5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NA</v>
      </c>
      <c r="D1" s="4"/>
      <c r="E1" s="10"/>
      <c r="F1" s="12" t="str">
        <f>'4M PTA en programma'!F1</f>
        <v>Natuurkunde</v>
      </c>
      <c r="K1" s="12"/>
      <c r="L1" s="4"/>
      <c r="M1" s="4" t="s">
        <v>89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NA</v>
      </c>
      <c r="C4" s="2">
        <v>1</v>
      </c>
      <c r="D4" s="15">
        <v>1</v>
      </c>
      <c r="E4" s="16"/>
      <c r="F4" s="17" t="s">
        <v>91</v>
      </c>
      <c r="G4" s="15">
        <v>1</v>
      </c>
      <c r="H4" s="15" t="s">
        <v>9</v>
      </c>
      <c r="I4" s="22"/>
      <c r="J4" s="15">
        <v>100</v>
      </c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NA</v>
      </c>
      <c r="C5" s="2">
        <v>2</v>
      </c>
      <c r="D5" s="15">
        <v>1</v>
      </c>
      <c r="E5" s="16"/>
      <c r="F5" s="19" t="s">
        <v>119</v>
      </c>
      <c r="G5" s="15">
        <v>2</v>
      </c>
      <c r="H5" s="15" t="s">
        <v>28</v>
      </c>
      <c r="I5" s="22"/>
      <c r="J5" s="15"/>
      <c r="K5" s="15" t="s">
        <v>7</v>
      </c>
      <c r="L5" s="15">
        <v>2</v>
      </c>
      <c r="M5" s="15" t="s">
        <v>12</v>
      </c>
      <c r="N5" s="17" t="s">
        <v>116</v>
      </c>
      <c r="O5" s="18"/>
      <c r="P5" s="21"/>
    </row>
    <row r="6" spans="1:16" ht="61.5" customHeight="1" x14ac:dyDescent="0.4">
      <c r="B6" s="5" t="str">
        <f t="shared" si="0"/>
        <v>NA</v>
      </c>
      <c r="C6" s="2">
        <v>3</v>
      </c>
      <c r="D6" s="15">
        <v>2</v>
      </c>
      <c r="E6" s="16"/>
      <c r="F6" s="19" t="s">
        <v>92</v>
      </c>
      <c r="G6" s="15">
        <v>2</v>
      </c>
      <c r="H6" s="15" t="s">
        <v>9</v>
      </c>
      <c r="I6" s="22"/>
      <c r="J6" s="15">
        <v>100</v>
      </c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NA</v>
      </c>
      <c r="C7" s="2">
        <v>4</v>
      </c>
      <c r="D7" s="15">
        <v>3</v>
      </c>
      <c r="E7" s="16"/>
      <c r="F7" s="19" t="s">
        <v>93</v>
      </c>
      <c r="G7" s="15">
        <v>3</v>
      </c>
      <c r="H7" s="15" t="s">
        <v>9</v>
      </c>
      <c r="I7" s="22"/>
      <c r="J7" s="15">
        <v>100</v>
      </c>
      <c r="K7" s="15" t="s">
        <v>7</v>
      </c>
      <c r="L7" s="15">
        <v>3</v>
      </c>
      <c r="M7" s="15" t="s">
        <v>7</v>
      </c>
      <c r="N7" s="17" t="s">
        <v>114</v>
      </c>
      <c r="O7" s="18"/>
      <c r="P7" s="21"/>
    </row>
    <row r="8" spans="1:16" ht="61.5" customHeight="1" x14ac:dyDescent="0.4">
      <c r="B8" s="5" t="str">
        <f t="shared" si="0"/>
        <v>NA</v>
      </c>
      <c r="C8" s="2">
        <v>5</v>
      </c>
      <c r="D8" s="15">
        <v>4</v>
      </c>
      <c r="E8" s="16"/>
      <c r="F8" s="19" t="s">
        <v>94</v>
      </c>
      <c r="G8" s="15">
        <v>1</v>
      </c>
      <c r="H8" s="15" t="s">
        <v>28</v>
      </c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NA</v>
      </c>
      <c r="C9" s="2">
        <v>6</v>
      </c>
      <c r="D9" s="15">
        <v>4</v>
      </c>
      <c r="E9" s="16"/>
      <c r="F9" s="19" t="s">
        <v>95</v>
      </c>
      <c r="G9" s="15">
        <v>2</v>
      </c>
      <c r="H9" s="15" t="s">
        <v>9</v>
      </c>
      <c r="I9" s="22"/>
      <c r="J9" s="15">
        <v>100</v>
      </c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117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F1" zoomScale="85" zoomScaleNormal="85" workbookViewId="0">
      <selection activeCell="F6" sqref="F6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NA</v>
      </c>
      <c r="D1" s="4"/>
      <c r="E1" s="10"/>
      <c r="F1" s="12" t="str">
        <f>'4M PTA en programma'!F1</f>
        <v>Natuurkunde</v>
      </c>
      <c r="K1" s="12"/>
      <c r="L1" s="4"/>
      <c r="M1" s="4" t="s">
        <v>89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NA</v>
      </c>
      <c r="C4" s="2">
        <v>1</v>
      </c>
      <c r="D4" s="15">
        <v>1</v>
      </c>
      <c r="E4" s="16"/>
      <c r="F4" s="17" t="s">
        <v>125</v>
      </c>
      <c r="G4" s="15"/>
      <c r="H4" s="15" t="s">
        <v>9</v>
      </c>
      <c r="I4" s="22"/>
      <c r="J4" s="15">
        <v>100</v>
      </c>
      <c r="K4" s="15" t="s">
        <v>7</v>
      </c>
      <c r="L4" s="15">
        <v>4</v>
      </c>
      <c r="M4" s="15" t="s">
        <v>7</v>
      </c>
      <c r="N4" s="17" t="s">
        <v>112</v>
      </c>
      <c r="O4" s="18"/>
      <c r="P4" s="21"/>
    </row>
    <row r="5" spans="1:16" ht="61.5" customHeight="1" x14ac:dyDescent="0.4">
      <c r="B5" s="5" t="str">
        <f t="shared" ref="B5:B9" si="0">$A$1</f>
        <v>NA</v>
      </c>
      <c r="C5" s="2">
        <v>2</v>
      </c>
      <c r="D5" s="15">
        <v>2</v>
      </c>
      <c r="E5" s="16"/>
      <c r="F5" s="19" t="s">
        <v>120</v>
      </c>
      <c r="G5" s="15"/>
      <c r="H5" s="15" t="s">
        <v>28</v>
      </c>
      <c r="I5" s="22"/>
      <c r="J5" s="15"/>
      <c r="K5" s="15" t="s">
        <v>7</v>
      </c>
      <c r="L5" s="15">
        <v>2</v>
      </c>
      <c r="M5" s="15" t="s">
        <v>12</v>
      </c>
      <c r="N5" s="17" t="s">
        <v>96</v>
      </c>
      <c r="O5" s="18"/>
      <c r="P5" s="21"/>
    </row>
    <row r="6" spans="1:16" ht="61.5" customHeight="1" x14ac:dyDescent="0.4">
      <c r="B6" s="5" t="str">
        <f t="shared" si="0"/>
        <v>NA</v>
      </c>
      <c r="C6" s="2">
        <v>3</v>
      </c>
      <c r="D6" s="15">
        <v>3</v>
      </c>
      <c r="E6" s="16"/>
      <c r="F6" s="19" t="s">
        <v>126</v>
      </c>
      <c r="G6" s="15"/>
      <c r="H6" s="15" t="s">
        <v>9</v>
      </c>
      <c r="I6" s="22"/>
      <c r="J6" s="15">
        <v>100</v>
      </c>
      <c r="K6" s="15" t="s">
        <v>7</v>
      </c>
      <c r="L6" s="15">
        <v>4</v>
      </c>
      <c r="M6" s="15" t="s">
        <v>7</v>
      </c>
      <c r="N6" s="20" t="s">
        <v>113</v>
      </c>
      <c r="O6" s="18"/>
      <c r="P6" s="21"/>
    </row>
    <row r="7" spans="1:16" ht="61.5" customHeight="1" x14ac:dyDescent="0.4">
      <c r="B7" s="5" t="str">
        <f t="shared" si="0"/>
        <v>NA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117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9" sqref="F9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NA</v>
      </c>
      <c r="D1" s="4"/>
      <c r="E1" s="10"/>
      <c r="F1" s="12" t="str">
        <f>'4M PTA en programma'!F1</f>
        <v>Natuurkunde</v>
      </c>
      <c r="K1" s="12"/>
      <c r="L1" s="4"/>
      <c r="M1" s="4" t="s">
        <v>97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NA</v>
      </c>
      <c r="C4" s="2">
        <v>1</v>
      </c>
      <c r="D4" s="15">
        <v>1</v>
      </c>
      <c r="E4" s="16"/>
      <c r="F4" s="17" t="s">
        <v>103</v>
      </c>
      <c r="G4" s="15">
        <v>1</v>
      </c>
      <c r="H4" s="15" t="s">
        <v>28</v>
      </c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NA</v>
      </c>
      <c r="C5" s="2">
        <v>2</v>
      </c>
      <c r="D5" s="15">
        <v>1</v>
      </c>
      <c r="E5" s="16"/>
      <c r="F5" s="19" t="s">
        <v>104</v>
      </c>
      <c r="G5" s="15">
        <v>2</v>
      </c>
      <c r="H5" s="15" t="s">
        <v>9</v>
      </c>
      <c r="I5" s="22"/>
      <c r="J5" s="15">
        <v>100</v>
      </c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NA</v>
      </c>
      <c r="C6" s="2">
        <v>3</v>
      </c>
      <c r="D6" s="15">
        <v>2</v>
      </c>
      <c r="E6" s="16"/>
      <c r="F6" s="19" t="s">
        <v>105</v>
      </c>
      <c r="G6" s="15">
        <v>1</v>
      </c>
      <c r="H6" s="15" t="s">
        <v>9</v>
      </c>
      <c r="I6" s="22"/>
      <c r="J6" s="15">
        <v>100</v>
      </c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NA</v>
      </c>
      <c r="C7" s="2">
        <v>4</v>
      </c>
      <c r="D7" s="15">
        <v>3</v>
      </c>
      <c r="E7" s="16"/>
      <c r="F7" s="19" t="s">
        <v>106</v>
      </c>
      <c r="G7" s="15">
        <v>2</v>
      </c>
      <c r="H7" s="15" t="s">
        <v>9</v>
      </c>
      <c r="I7" s="22"/>
      <c r="J7" s="15">
        <v>100</v>
      </c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NA</v>
      </c>
      <c r="C8" s="2">
        <v>5</v>
      </c>
      <c r="D8" s="15">
        <v>4</v>
      </c>
      <c r="E8" s="16"/>
      <c r="F8" s="19" t="s">
        <v>118</v>
      </c>
      <c r="G8" s="15">
        <v>2</v>
      </c>
      <c r="H8" s="15" t="s">
        <v>28</v>
      </c>
      <c r="I8" s="22"/>
      <c r="J8" s="15"/>
      <c r="K8" s="15" t="s">
        <v>7</v>
      </c>
      <c r="L8" s="15">
        <v>2</v>
      </c>
      <c r="M8" s="15" t="s">
        <v>12</v>
      </c>
      <c r="N8" s="17" t="s">
        <v>98</v>
      </c>
      <c r="O8" s="18"/>
      <c r="P8" s="21"/>
    </row>
    <row r="9" spans="1:16" ht="61.5" customHeight="1" x14ac:dyDescent="0.4">
      <c r="B9" s="5" t="str">
        <f t="shared" si="0"/>
        <v>NA</v>
      </c>
      <c r="C9" s="2">
        <v>6</v>
      </c>
      <c r="D9" s="15">
        <v>4</v>
      </c>
      <c r="E9" s="16"/>
      <c r="F9" s="19" t="s">
        <v>107</v>
      </c>
      <c r="G9" s="15">
        <v>3</v>
      </c>
      <c r="H9" s="15" t="s">
        <v>9</v>
      </c>
      <c r="I9" s="22"/>
      <c r="J9" s="15">
        <v>100</v>
      </c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117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8" sqref="F8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NA</v>
      </c>
      <c r="D1" s="4"/>
      <c r="E1" s="10"/>
      <c r="F1" s="12" t="str">
        <f>'4M PTA en programma'!F1</f>
        <v>Natuurkunde</v>
      </c>
      <c r="K1" s="12"/>
      <c r="L1" s="4"/>
      <c r="M1" s="4" t="s">
        <v>97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NA</v>
      </c>
      <c r="C4" s="2">
        <v>1</v>
      </c>
      <c r="D4" s="15">
        <v>1</v>
      </c>
      <c r="E4" s="16"/>
      <c r="F4" s="17" t="s">
        <v>101</v>
      </c>
      <c r="G4" s="15">
        <v>2</v>
      </c>
      <c r="H4" s="15" t="s">
        <v>9</v>
      </c>
      <c r="I4" s="22"/>
      <c r="J4" s="15">
        <v>50</v>
      </c>
      <c r="K4" s="15"/>
      <c r="L4" s="15"/>
      <c r="M4" s="15"/>
      <c r="N4" s="17"/>
      <c r="O4" s="18"/>
      <c r="P4" s="21" t="s">
        <v>99</v>
      </c>
    </row>
    <row r="5" spans="1:16" ht="61.5" customHeight="1" x14ac:dyDescent="0.4">
      <c r="B5" s="5" t="str">
        <f t="shared" ref="B5:B9" si="0">$A$1</f>
        <v>NA</v>
      </c>
      <c r="C5" s="2">
        <v>2</v>
      </c>
      <c r="D5" s="15">
        <v>2</v>
      </c>
      <c r="E5" s="16"/>
      <c r="F5" s="19" t="s">
        <v>100</v>
      </c>
      <c r="G5" s="15">
        <v>2</v>
      </c>
      <c r="H5" s="15" t="s">
        <v>9</v>
      </c>
      <c r="I5" s="22"/>
      <c r="J5" s="15">
        <v>100</v>
      </c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NA</v>
      </c>
      <c r="C6" s="2">
        <v>3</v>
      </c>
      <c r="D6" s="15">
        <v>3</v>
      </c>
      <c r="E6" s="16"/>
      <c r="F6" s="19" t="s">
        <v>102</v>
      </c>
      <c r="G6" s="15">
        <v>1</v>
      </c>
      <c r="H6" s="15" t="s">
        <v>9</v>
      </c>
      <c r="I6" s="22"/>
      <c r="J6" s="15">
        <v>50</v>
      </c>
      <c r="K6" s="15"/>
      <c r="L6" s="15"/>
      <c r="M6" s="15"/>
      <c r="N6" s="17"/>
      <c r="O6" s="18"/>
      <c r="P6" s="21" t="s">
        <v>99</v>
      </c>
    </row>
    <row r="7" spans="1:16" ht="61.5" customHeight="1" x14ac:dyDescent="0.4">
      <c r="B7" s="5" t="str">
        <f t="shared" si="0"/>
        <v>NA</v>
      </c>
      <c r="C7" s="2">
        <v>4</v>
      </c>
      <c r="D7" s="15">
        <v>3</v>
      </c>
      <c r="E7" s="16"/>
      <c r="F7" s="19" t="s">
        <v>121</v>
      </c>
      <c r="G7" s="15">
        <v>1</v>
      </c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115</v>
      </c>
      <c r="O7" s="18"/>
      <c r="P7" s="21"/>
    </row>
    <row r="8" spans="1:16" ht="61.5" customHeight="1" x14ac:dyDescent="0.4">
      <c r="B8" s="5" t="str">
        <f t="shared" si="0"/>
        <v>NA</v>
      </c>
      <c r="C8" s="2">
        <v>5</v>
      </c>
      <c r="D8" s="15">
        <v>4</v>
      </c>
      <c r="E8" s="16"/>
      <c r="F8" s="19" t="s">
        <v>122</v>
      </c>
      <c r="G8" s="15">
        <v>2</v>
      </c>
      <c r="H8" s="15" t="s">
        <v>9</v>
      </c>
      <c r="I8" s="22"/>
      <c r="J8" s="15">
        <v>100</v>
      </c>
      <c r="K8" s="15" t="s">
        <v>7</v>
      </c>
      <c r="L8" s="15">
        <v>2</v>
      </c>
      <c r="M8" s="15" t="s">
        <v>7</v>
      </c>
      <c r="N8" s="20" t="s">
        <v>109</v>
      </c>
      <c r="O8" s="18"/>
      <c r="P8" s="21"/>
    </row>
    <row r="9" spans="1:16" ht="61.5" customHeight="1" x14ac:dyDescent="0.4">
      <c r="B9" s="5" t="str">
        <f t="shared" si="0"/>
        <v>NA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20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117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kgwtwYr1vA1qOu1kp24dsv/9wTZfHgobSHQQthL23TyS/cTDOlor7n5+i+z9VvUEtCab8ZY6ri31Uhkufu3vuQ==" saltValue="bdnr4+bkUTBrQxMiCkraC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NA</v>
      </c>
      <c r="D1" s="4"/>
      <c r="E1" s="10"/>
      <c r="F1" s="12" t="str">
        <f>'4M PTA en programma'!F1</f>
        <v>Natuurkunde</v>
      </c>
      <c r="K1" s="12"/>
      <c r="L1" s="4"/>
      <c r="M1" s="4" t="s">
        <v>97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NA</v>
      </c>
      <c r="C4" s="2">
        <v>1</v>
      </c>
      <c r="D4" s="15">
        <v>1</v>
      </c>
      <c r="E4" s="16"/>
      <c r="F4" s="17" t="s">
        <v>123</v>
      </c>
      <c r="G4" s="15">
        <v>4</v>
      </c>
      <c r="H4" s="15" t="s">
        <v>9</v>
      </c>
      <c r="I4" s="22"/>
      <c r="J4" s="15">
        <v>100</v>
      </c>
      <c r="K4" s="15" t="s">
        <v>7</v>
      </c>
      <c r="L4" s="15">
        <v>4</v>
      </c>
      <c r="M4" s="15" t="s">
        <v>7</v>
      </c>
      <c r="N4" s="17" t="s">
        <v>111</v>
      </c>
      <c r="O4" s="18"/>
      <c r="P4" s="21"/>
    </row>
    <row r="5" spans="1:16" ht="61.5" customHeight="1" x14ac:dyDescent="0.4">
      <c r="B5" s="5" t="str">
        <f t="shared" ref="B5:B9" si="0">$A$1</f>
        <v>NA</v>
      </c>
      <c r="C5" s="2">
        <v>2</v>
      </c>
      <c r="D5" s="15">
        <v>2</v>
      </c>
      <c r="E5" s="16"/>
      <c r="F5" s="19" t="s">
        <v>124</v>
      </c>
      <c r="G5" s="15">
        <v>3</v>
      </c>
      <c r="H5" s="15" t="s">
        <v>9</v>
      </c>
      <c r="I5" s="22"/>
      <c r="J5" s="15">
        <v>100</v>
      </c>
      <c r="K5" s="15" t="s">
        <v>7</v>
      </c>
      <c r="L5" s="15">
        <v>3</v>
      </c>
      <c r="M5" s="15" t="s">
        <v>7</v>
      </c>
      <c r="N5" s="17" t="s">
        <v>110</v>
      </c>
      <c r="O5" s="18"/>
      <c r="P5" s="21"/>
    </row>
    <row r="6" spans="1:16" ht="61.5" customHeight="1" x14ac:dyDescent="0.4">
      <c r="B6" s="5" t="str">
        <f t="shared" si="0"/>
        <v>NA</v>
      </c>
      <c r="C6" s="2">
        <v>3</v>
      </c>
      <c r="D6" s="15">
        <v>3</v>
      </c>
      <c r="E6" s="16"/>
      <c r="F6" s="19" t="s">
        <v>127</v>
      </c>
      <c r="G6" s="15">
        <v>4</v>
      </c>
      <c r="H6" s="15" t="s">
        <v>9</v>
      </c>
      <c r="I6" s="22"/>
      <c r="J6" s="15">
        <v>100</v>
      </c>
      <c r="K6" s="15" t="s">
        <v>7</v>
      </c>
      <c r="L6" s="15">
        <v>4</v>
      </c>
      <c r="M6" s="15" t="s">
        <v>7</v>
      </c>
      <c r="N6" s="20" t="s">
        <v>108</v>
      </c>
      <c r="O6" s="18"/>
      <c r="P6" s="21"/>
    </row>
    <row r="7" spans="1:16" ht="61.5" customHeight="1" x14ac:dyDescent="0.4">
      <c r="B7" s="5" t="str">
        <f t="shared" si="0"/>
        <v>NA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3" t="s">
        <v>117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2726A-D3A6-47D8-A8ED-4B839BDD7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2ff825-c25b-4fa7-980d-494c05af82bb"/>
    <ds:schemaRef ds:uri="c6d635e9-0601-4b5e-ad25-fb7c8926c58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2020-09-16T13:07:57Z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